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5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OCTUBRE 2022\"/>
    </mc:Choice>
  </mc:AlternateContent>
  <xr:revisionPtr revIDLastSave="0" documentId="8_{E19CB9CA-A167-4199-B181-2689ADC1EB63}" xr6:coauthVersionLast="47" xr6:coauthVersionMax="47" xr10:uidLastSave="{00000000-0000-0000-0000-000000000000}"/>
  <bookViews>
    <workbookView xWindow="0" yWindow="0" windowWidth="19200" windowHeight="7260" xr2:uid="{00000000-000D-0000-FFFF-FFFF00000000}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B15" i="2"/>
  <c r="B17" i="2"/>
  <c r="B43" i="2" l="1"/>
  <c r="B44" i="2" s="1"/>
  <c r="D44" i="2"/>
  <c r="D37" i="2"/>
  <c r="D31" i="2"/>
  <c r="D30" i="2"/>
  <c r="D32" i="2" s="1"/>
  <c r="D38" i="2" s="1"/>
  <c r="D23" i="2"/>
  <c r="D24" i="2" s="1"/>
  <c r="D17" i="2"/>
  <c r="D15" i="2"/>
  <c r="D18" i="2" s="1"/>
  <c r="D25" i="2" s="1"/>
  <c r="D46" i="2" l="1"/>
  <c r="C41" i="2"/>
  <c r="C38" i="2"/>
  <c r="B37" i="2"/>
  <c r="B23" i="2"/>
  <c r="B24" i="2" s="1"/>
  <c r="B18" i="2"/>
  <c r="E14" i="2"/>
  <c r="B32" i="2" l="1"/>
  <c r="B38" i="2" s="1"/>
  <c r="B25" i="2"/>
  <c r="B46" i="2" l="1"/>
</calcChain>
</file>

<file path=xl/sharedStrings.xml><?xml version="1.0" encoding="utf-8"?>
<sst xmlns="http://schemas.openxmlformats.org/spreadsheetml/2006/main" count="38" uniqueCount="38">
  <si>
    <t xml:space="preserve"> </t>
  </si>
  <si>
    <t>GOBIERNO DE LA REPUBLICA DOMINICANA  (5150)</t>
  </si>
  <si>
    <t>Estado de Situacion Financiera</t>
  </si>
  <si>
    <t xml:space="preserve">Al 31 de octubre  y  al 30 de septiembre 2022 </t>
  </si>
  <si>
    <t>( VALORES EN RD$)</t>
  </si>
  <si>
    <t>OCTUBRE</t>
  </si>
  <si>
    <t>SEPTIEMBRE</t>
  </si>
  <si>
    <t>ACTIVOS</t>
  </si>
  <si>
    <t>Activos Corrientes</t>
  </si>
  <si>
    <t>Efectivo y equivalentes de efectivo (Nota 7)</t>
  </si>
  <si>
    <t>Cuentas por Cobrar a corto plazo (Notas 8)</t>
  </si>
  <si>
    <t>Inventarios (Nota 9)</t>
  </si>
  <si>
    <t>Pagos anticipados (Nota 10)</t>
  </si>
  <si>
    <t>Total Activos Corrientes</t>
  </si>
  <si>
    <t>Activos no corrientes</t>
  </si>
  <si>
    <t>Cuentas por Cobrar a largo plazo (Notas 11)</t>
  </si>
  <si>
    <t>Propiedad, planta y equipos neto (Nota 12)</t>
  </si>
  <si>
    <t>Activos intangibles (Nota 13)</t>
  </si>
  <si>
    <t xml:space="preserve"> Total activos no corrientes</t>
  </si>
  <si>
    <t>Total Activos</t>
  </si>
  <si>
    <t>Pasivos</t>
  </si>
  <si>
    <t>Pasivos corrientes</t>
  </si>
  <si>
    <t>Cuentas por pagar a corto plazo (Nota 14)</t>
  </si>
  <si>
    <t>Retenciones y acumulaciones por pagar (Nota 15)</t>
  </si>
  <si>
    <t>Provisiones a corto plazo (Nota 16)</t>
  </si>
  <si>
    <t>Total pasivos corrientes</t>
  </si>
  <si>
    <t>Pasivos no corrientes</t>
  </si>
  <si>
    <t>Cuentas por pagar a largo plazo (Nota 17)</t>
  </si>
  <si>
    <t>Provisiones a largo plazo (Nota 18)</t>
  </si>
  <si>
    <t>Total pasivos no corrientes</t>
  </si>
  <si>
    <t>Total Pasivos</t>
  </si>
  <si>
    <t>Activos Netos/Patrimonio (Nota 19)</t>
  </si>
  <si>
    <t>Capital</t>
  </si>
  <si>
    <t>Resultados pasitivos (ahorro) / negativo (desahorro)</t>
  </si>
  <si>
    <t>Resultados acumulados</t>
  </si>
  <si>
    <t>Total activos netos/ patrimonio</t>
  </si>
  <si>
    <t>TOTAL PASIVOS Y PATRIMONIO</t>
  </si>
  <si>
    <t xml:space="preserve">   Las notas 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</si>
</sst>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P_t_s_-;\-* #,##0\ _P_t_s_-;_-* &quot;-&quot;??\ _P_t_s_-;_-@_-"/>
    <numFmt numFmtId="166" formatCode="_-* #,##0.00\ _P_t_s_-;\-* #,##0.00\ _P_t_s_-;_-* &quot;-&quot;??\ _P_t_s_-;_-@_-"/>
  </numFmts>
  <fonts count="4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1" fillId="2" borderId="0" xfId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66" fontId="2" fillId="2" borderId="0" xfId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166" fontId="1" fillId="2" borderId="0" xfId="1" applyFont="1" applyFill="1" applyBorder="1" applyAlignment="1">
      <alignment horizontal="right"/>
    </xf>
    <xf numFmtId="165" fontId="1" fillId="2" borderId="0" xfId="0" applyNumberFormat="1" applyFont="1" applyFill="1"/>
    <xf numFmtId="166" fontId="1" fillId="0" borderId="0" xfId="1" applyFont="1"/>
    <xf numFmtId="165" fontId="2" fillId="2" borderId="0" xfId="1" applyNumberFormat="1" applyFont="1" applyFill="1" applyAlignment="1">
      <alignment horizontal="right"/>
    </xf>
    <xf numFmtId="166" fontId="1" fillId="2" borderId="0" xfId="1" applyFont="1" applyFill="1" applyAlignment="1">
      <alignment horizontal="right"/>
    </xf>
    <xf numFmtId="165" fontId="1" fillId="2" borderId="0" xfId="1" applyNumberFormat="1" applyFont="1" applyFill="1" applyAlignment="1">
      <alignment horizontal="right"/>
    </xf>
    <xf numFmtId="166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2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6" fontId="1" fillId="0" borderId="0" xfId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165" fontId="1" fillId="0" borderId="0" xfId="0" applyNumberFormat="1" applyFont="1"/>
    <xf numFmtId="0" fontId="2" fillId="0" borderId="1" xfId="0" applyFont="1" applyBorder="1" applyAlignment="1">
      <alignment horizontal="center"/>
    </xf>
    <xf numFmtId="166" fontId="1" fillId="2" borderId="0" xfId="1" applyFont="1" applyFill="1"/>
    <xf numFmtId="164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62"/>
  <sheetViews>
    <sheetView tabSelected="1" view="pageBreakPreview" zoomScaleNormal="100" workbookViewId="0">
      <selection activeCell="C14" sqref="C14"/>
    </sheetView>
  </sheetViews>
  <sheetFormatPr defaultColWidth="11.5703125" defaultRowHeight="13.9"/>
  <cols>
    <col min="1" max="1" width="63.5703125" style="1" customWidth="1"/>
    <col min="2" max="2" width="18" style="1" customWidth="1"/>
    <col min="3" max="3" width="2" style="1" customWidth="1"/>
    <col min="4" max="4" width="16.7109375" style="1" customWidth="1"/>
    <col min="5" max="5" width="17.5703125" style="1" hidden="1" customWidth="1"/>
    <col min="6" max="6" width="17.5703125" style="1" bestFit="1" customWidth="1"/>
    <col min="7" max="255" width="9.28515625" style="1" customWidth="1"/>
    <col min="256" max="16384" width="11.5703125" style="1"/>
  </cols>
  <sheetData>
    <row r="1" spans="1:5">
      <c r="A1" s="20"/>
      <c r="B1" s="20"/>
      <c r="C1" s="20"/>
      <c r="D1" s="20"/>
      <c r="E1" s="20"/>
    </row>
    <row r="2" spans="1:5">
      <c r="A2" s="20" t="s">
        <v>0</v>
      </c>
      <c r="B2" s="20"/>
      <c r="C2" s="20"/>
      <c r="D2" s="20"/>
      <c r="E2" s="20"/>
    </row>
    <row r="3" spans="1:5" ht="12.75" customHeight="1">
      <c r="A3" s="20"/>
      <c r="B3" s="20"/>
      <c r="C3" s="20"/>
      <c r="D3" s="20"/>
      <c r="E3" s="20"/>
    </row>
    <row r="4" spans="1:5" ht="12.75" customHeight="1">
      <c r="A4" s="20"/>
      <c r="B4" s="20"/>
      <c r="C4" s="20"/>
      <c r="D4" s="20"/>
      <c r="E4" s="20"/>
    </row>
    <row r="5" spans="1:5" ht="12.75" customHeight="1">
      <c r="A5" s="20"/>
      <c r="B5" s="20"/>
      <c r="C5" s="20"/>
      <c r="D5" s="20"/>
      <c r="E5" s="20"/>
    </row>
    <row r="6" spans="1:5" ht="12.75" customHeight="1">
      <c r="A6" s="32" t="s">
        <v>1</v>
      </c>
      <c r="B6" s="32"/>
      <c r="C6" s="32"/>
      <c r="D6" s="32"/>
      <c r="E6" s="32"/>
    </row>
    <row r="7" spans="1:5" ht="12.75" customHeight="1">
      <c r="A7" s="32" t="s">
        <v>2</v>
      </c>
      <c r="B7" s="32"/>
      <c r="C7" s="32"/>
      <c r="D7" s="32"/>
      <c r="E7" s="32"/>
    </row>
    <row r="8" spans="1:5" ht="12.75" customHeight="1">
      <c r="A8" s="32" t="s">
        <v>3</v>
      </c>
      <c r="B8" s="32"/>
      <c r="C8" s="32"/>
      <c r="D8" s="32"/>
      <c r="E8" s="32"/>
    </row>
    <row r="9" spans="1:5" ht="12.75" customHeight="1">
      <c r="A9" s="32" t="s">
        <v>4</v>
      </c>
      <c r="B9" s="32"/>
      <c r="C9" s="32"/>
      <c r="D9" s="32"/>
      <c r="E9" s="32"/>
    </row>
    <row r="10" spans="1:5" ht="7.15" customHeight="1">
      <c r="A10" s="20"/>
      <c r="B10" s="20"/>
      <c r="C10" s="20"/>
      <c r="D10" s="20"/>
      <c r="E10" s="20"/>
    </row>
    <row r="11" spans="1:5" ht="14.45" thickBot="1">
      <c r="A11" s="2"/>
      <c r="B11" s="29" t="s">
        <v>5</v>
      </c>
      <c r="C11" s="20"/>
      <c r="D11" s="29" t="s">
        <v>6</v>
      </c>
    </row>
    <row r="12" spans="1:5">
      <c r="A12" s="7" t="s">
        <v>7</v>
      </c>
      <c r="B12" s="2"/>
      <c r="C12" s="2"/>
      <c r="D12" s="2"/>
    </row>
    <row r="13" spans="1:5">
      <c r="A13" s="7" t="s">
        <v>8</v>
      </c>
      <c r="B13" s="2"/>
      <c r="C13" s="2"/>
      <c r="D13" s="2"/>
    </row>
    <row r="14" spans="1:5">
      <c r="A14" s="2" t="s">
        <v>9</v>
      </c>
      <c r="B14" s="18">
        <v>168779792.75</v>
      </c>
      <c r="C14" s="17"/>
      <c r="D14" s="18">
        <v>173897171.19999999</v>
      </c>
      <c r="E14" s="19">
        <f>B14-D14</f>
        <v>-5117378.4499999881</v>
      </c>
    </row>
    <row r="15" spans="1:5">
      <c r="A15" s="2" t="s">
        <v>10</v>
      </c>
      <c r="B15" s="18">
        <f>127923.63+3599910.91+310262.14+63100</f>
        <v>4101196.68</v>
      </c>
      <c r="C15" s="17"/>
      <c r="D15" s="18">
        <f>1069150.43+127923.63+167798.68+72657.82</f>
        <v>1437530.56</v>
      </c>
    </row>
    <row r="16" spans="1:5">
      <c r="A16" s="2" t="s">
        <v>11</v>
      </c>
      <c r="B16" s="18">
        <v>3039658.12</v>
      </c>
      <c r="C16" s="17"/>
      <c r="D16" s="18">
        <v>3043018.15</v>
      </c>
    </row>
    <row r="17" spans="1:6">
      <c r="A17" s="2" t="s">
        <v>12</v>
      </c>
      <c r="B17" s="22">
        <f>611420.78+1548357.7</f>
        <v>2159778.48</v>
      </c>
      <c r="C17" s="17"/>
      <c r="D17" s="22">
        <f>611420.78+1353957.27</f>
        <v>1965378.05</v>
      </c>
    </row>
    <row r="18" spans="1:6">
      <c r="A18" s="7" t="s">
        <v>13</v>
      </c>
      <c r="B18" s="16">
        <f>SUM(B14:B17)</f>
        <v>178080426.03</v>
      </c>
      <c r="C18" s="17"/>
      <c r="D18" s="16">
        <f>SUM(D14:D17)</f>
        <v>180343097.96000001</v>
      </c>
    </row>
    <row r="19" spans="1:6" ht="8.65" customHeight="1">
      <c r="A19" s="7"/>
      <c r="B19" s="10"/>
      <c r="C19" s="10"/>
      <c r="D19" s="10"/>
    </row>
    <row r="20" spans="1:6">
      <c r="A20" s="7" t="s">
        <v>14</v>
      </c>
      <c r="B20" s="10"/>
      <c r="C20" s="10"/>
      <c r="D20" s="10"/>
    </row>
    <row r="21" spans="1:6">
      <c r="A21" s="2" t="s">
        <v>15</v>
      </c>
      <c r="B21" s="12">
        <v>6174417.1500000004</v>
      </c>
      <c r="C21" s="13"/>
      <c r="D21" s="12">
        <v>6305519.2999999998</v>
      </c>
    </row>
    <row r="22" spans="1:6">
      <c r="A22" s="2" t="s">
        <v>16</v>
      </c>
      <c r="B22" s="12">
        <v>21029654.780000001</v>
      </c>
      <c r="C22" s="13"/>
      <c r="D22" s="12">
        <v>17038758.920000002</v>
      </c>
    </row>
    <row r="23" spans="1:6">
      <c r="A23" s="2" t="s">
        <v>17</v>
      </c>
      <c r="B23" s="22">
        <f>+'[1]NOTAS '!G137</f>
        <v>2</v>
      </c>
      <c r="C23" s="13"/>
      <c r="D23" s="22">
        <f>+'[1]NOTAS '!I137</f>
        <v>2</v>
      </c>
    </row>
    <row r="24" spans="1:6">
      <c r="A24" s="7" t="s">
        <v>18</v>
      </c>
      <c r="B24" s="5">
        <f>SUM(B21:B23)</f>
        <v>27204073.93</v>
      </c>
      <c r="C24" s="13"/>
      <c r="D24" s="5">
        <f>SUM(D21:D23)</f>
        <v>23344280.220000003</v>
      </c>
    </row>
    <row r="25" spans="1:6" ht="14.45" thickBot="1">
      <c r="A25" s="7" t="s">
        <v>19</v>
      </c>
      <c r="B25" s="26">
        <f>+B18+B24</f>
        <v>205284499.96000001</v>
      </c>
      <c r="C25" s="8"/>
      <c r="D25" s="26">
        <f>+D18+D24</f>
        <v>203687378.18000001</v>
      </c>
      <c r="F25" s="15"/>
    </row>
    <row r="26" spans="1:6" ht="4.1500000000000004" customHeight="1" thickTop="1">
      <c r="A26" s="7"/>
      <c r="B26" s="6"/>
      <c r="C26" s="6"/>
      <c r="D26" s="6"/>
      <c r="F26" s="15"/>
    </row>
    <row r="27" spans="1:6">
      <c r="A27" s="7" t="s">
        <v>20</v>
      </c>
      <c r="B27" s="30"/>
      <c r="C27" s="2"/>
      <c r="D27" s="2"/>
      <c r="F27" s="15"/>
    </row>
    <row r="28" spans="1:6">
      <c r="A28" s="7" t="s">
        <v>21</v>
      </c>
      <c r="B28" s="31"/>
      <c r="C28" s="2"/>
      <c r="D28" s="14"/>
    </row>
    <row r="29" spans="1:6">
      <c r="A29" s="2" t="s">
        <v>22</v>
      </c>
      <c r="B29" s="12">
        <v>13269322.439999999</v>
      </c>
      <c r="C29" s="13"/>
      <c r="D29" s="12">
        <v>11065137.199999999</v>
      </c>
    </row>
    <row r="30" spans="1:6">
      <c r="A30" s="2" t="s">
        <v>23</v>
      </c>
      <c r="B30" s="12">
        <v>2035317.84</v>
      </c>
      <c r="C30" s="4"/>
      <c r="D30" s="12">
        <f>455221.02</f>
        <v>455221.02</v>
      </c>
    </row>
    <row r="31" spans="1:6">
      <c r="A31" s="2" t="s">
        <v>24</v>
      </c>
      <c r="B31" s="22">
        <f>5959630.31+5959630.31+1434221.73+1220720.84+1766404.75+611304</f>
        <v>16951911.939999998</v>
      </c>
      <c r="C31" s="4"/>
      <c r="D31" s="22">
        <f>5332959.89+5332959.89+1243857.31+608235.42+1413122.2</f>
        <v>13931134.709999999</v>
      </c>
    </row>
    <row r="32" spans="1:6">
      <c r="A32" s="7" t="s">
        <v>25</v>
      </c>
      <c r="B32" s="11">
        <f>SUM(B29:B31)</f>
        <v>32256552.219999999</v>
      </c>
      <c r="C32" s="6"/>
      <c r="D32" s="11">
        <f>SUM(D29:D31)</f>
        <v>25451492.93</v>
      </c>
    </row>
    <row r="33" spans="1:6" ht="2.65" customHeight="1">
      <c r="A33" s="2"/>
      <c r="B33" s="9"/>
      <c r="C33" s="10"/>
      <c r="D33" s="9"/>
    </row>
    <row r="34" spans="1:6">
      <c r="A34" s="7" t="s">
        <v>26</v>
      </c>
      <c r="B34" s="9"/>
      <c r="C34" s="10"/>
      <c r="D34" s="9"/>
    </row>
    <row r="35" spans="1:6">
      <c r="A35" s="2" t="s">
        <v>27</v>
      </c>
      <c r="B35" s="12">
        <v>6166855.1399999997</v>
      </c>
      <c r="C35" s="10"/>
      <c r="D35" s="12">
        <v>6297957.29</v>
      </c>
    </row>
    <row r="36" spans="1:6">
      <c r="A36" s="2" t="s">
        <v>28</v>
      </c>
      <c r="B36" s="22">
        <v>10703746.609999999</v>
      </c>
      <c r="C36" s="13"/>
      <c r="D36" s="22">
        <v>10556750.109999999</v>
      </c>
    </row>
    <row r="37" spans="1:6">
      <c r="A37" s="7" t="s">
        <v>29</v>
      </c>
      <c r="B37" s="23">
        <f>SUM(B35:B36)</f>
        <v>16870601.75</v>
      </c>
      <c r="C37" s="10"/>
      <c r="D37" s="23">
        <f>SUM(D35:D36)</f>
        <v>16854707.399999999</v>
      </c>
    </row>
    <row r="38" spans="1:6">
      <c r="A38" s="7" t="s">
        <v>30</v>
      </c>
      <c r="B38" s="11">
        <f>+B32+B37</f>
        <v>49127153.969999999</v>
      </c>
      <c r="C38" s="11">
        <f>+C37+C32</f>
        <v>0</v>
      </c>
      <c r="D38" s="11">
        <f>+D32+D37</f>
        <v>42306200.329999998</v>
      </c>
    </row>
    <row r="39" spans="1:6" ht="8.65" customHeight="1">
      <c r="A39" s="7"/>
      <c r="B39" s="11"/>
      <c r="C39" s="11"/>
      <c r="D39" s="11"/>
    </row>
    <row r="40" spans="1:6">
      <c r="A40" s="7" t="s">
        <v>31</v>
      </c>
      <c r="B40" s="9"/>
      <c r="C40" s="10"/>
      <c r="D40" s="9"/>
    </row>
    <row r="41" spans="1:6" ht="14.65" customHeight="1">
      <c r="A41" s="2" t="s">
        <v>32</v>
      </c>
      <c r="B41" s="12">
        <v>46098841</v>
      </c>
      <c r="C41" s="12">
        <f>+'[1]NOTAS '!H216</f>
        <v>0</v>
      </c>
      <c r="D41" s="12">
        <v>46098841</v>
      </c>
    </row>
    <row r="42" spans="1:6" ht="14.65" customHeight="1">
      <c r="A42" s="1" t="s">
        <v>33</v>
      </c>
      <c r="B42" s="24">
        <v>-5223832.24</v>
      </c>
      <c r="C42" s="25"/>
      <c r="D42" s="24">
        <v>-890613</v>
      </c>
    </row>
    <row r="43" spans="1:6" ht="13.15" customHeight="1">
      <c r="A43" s="2" t="s">
        <v>34</v>
      </c>
      <c r="B43" s="22">
        <f>+D42+D43</f>
        <v>115282337</v>
      </c>
      <c r="C43" s="13"/>
      <c r="D43" s="22">
        <v>116172950</v>
      </c>
      <c r="F43" s="28"/>
    </row>
    <row r="44" spans="1:6">
      <c r="A44" s="7" t="s">
        <v>35</v>
      </c>
      <c r="B44" s="5">
        <f>SUM(B41:B43)</f>
        <v>156157345.75999999</v>
      </c>
      <c r="C44" s="8"/>
      <c r="D44" s="5">
        <f>SUM(D41:D43)</f>
        <v>161381178</v>
      </c>
    </row>
    <row r="45" spans="1:6" ht="10.5" customHeight="1">
      <c r="A45" s="2"/>
      <c r="B45" s="5"/>
      <c r="C45" s="8"/>
      <c r="D45" s="5"/>
    </row>
    <row r="46" spans="1:6" ht="14.45" thickBot="1">
      <c r="A46" s="7" t="s">
        <v>36</v>
      </c>
      <c r="B46" s="26">
        <f>+B38+B44</f>
        <v>205284499.72999999</v>
      </c>
      <c r="C46" s="6"/>
      <c r="D46" s="26">
        <f>+D38+D44</f>
        <v>203687378.32999998</v>
      </c>
    </row>
    <row r="47" spans="1:6" ht="14.45" thickTop="1">
      <c r="A47" s="7"/>
      <c r="B47" s="5"/>
      <c r="C47" s="6"/>
      <c r="D47" s="5"/>
    </row>
    <row r="48" spans="1:6">
      <c r="A48" s="7"/>
      <c r="B48" s="5"/>
      <c r="C48" s="6"/>
      <c r="D48" s="5"/>
    </row>
    <row r="49" spans="1:4">
      <c r="A49" s="2"/>
      <c r="B49" s="27"/>
      <c r="C49" s="4"/>
      <c r="D49" s="4"/>
    </row>
    <row r="50" spans="1:4">
      <c r="A50" s="20"/>
      <c r="B50" s="3"/>
      <c r="C50" s="20"/>
      <c r="D50" s="20"/>
    </row>
    <row r="51" spans="1:4">
      <c r="A51" s="32"/>
      <c r="B51" s="32"/>
      <c r="C51" s="32"/>
      <c r="D51" s="32"/>
    </row>
    <row r="52" spans="1:4">
      <c r="A52" s="33"/>
      <c r="B52" s="33"/>
      <c r="C52" s="33"/>
      <c r="D52" s="33"/>
    </row>
    <row r="53" spans="1:4">
      <c r="A53" s="2"/>
      <c r="B53" s="2"/>
      <c r="C53" s="2"/>
      <c r="D53" s="2"/>
    </row>
    <row r="54" spans="1:4">
      <c r="A54" s="20"/>
      <c r="B54" s="20"/>
      <c r="C54" s="20"/>
      <c r="D54" s="20"/>
    </row>
    <row r="55" spans="1:4">
      <c r="A55" s="32"/>
      <c r="B55" s="32"/>
      <c r="C55" s="32"/>
      <c r="D55" s="32"/>
    </row>
    <row r="56" spans="1:4">
      <c r="A56" s="33"/>
      <c r="B56" s="33"/>
      <c r="C56" s="33"/>
      <c r="D56" s="33"/>
    </row>
    <row r="57" spans="1:4">
      <c r="A57" s="21"/>
      <c r="B57" s="21"/>
      <c r="C57" s="21"/>
      <c r="D57" s="21"/>
    </row>
    <row r="58" spans="1:4">
      <c r="A58" s="21"/>
      <c r="B58" s="21"/>
      <c r="C58" s="21"/>
      <c r="D58" s="21"/>
    </row>
    <row r="59" spans="1:4">
      <c r="A59" s="21"/>
      <c r="B59" s="21"/>
      <c r="C59" s="21"/>
      <c r="D59" s="21"/>
    </row>
    <row r="60" spans="1:4">
      <c r="A60" s="34" t="s">
        <v>37</v>
      </c>
      <c r="B60" s="34"/>
      <c r="C60" s="34"/>
      <c r="D60" s="34"/>
    </row>
    <row r="61" spans="1:4" s="35" customFormat="1" ht="13.15"/>
    <row r="62" spans="1:4" s="35" customFormat="1" ht="13.1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Peña</dc:creator>
  <cp:keywords/>
  <dc:description/>
  <cp:lastModifiedBy/>
  <cp:revision/>
  <dcterms:created xsi:type="dcterms:W3CDTF">2021-09-09T17:03:34Z</dcterms:created>
  <dcterms:modified xsi:type="dcterms:W3CDTF">2022-11-17T17:57:05Z</dcterms:modified>
  <cp:category/>
  <cp:contentStatus/>
</cp:coreProperties>
</file>