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Indicadores 2021 - Geraldine\Nómina PORTAL-2021\11-Noviembre\"/>
    </mc:Choice>
  </mc:AlternateContent>
  <xr:revisionPtr revIDLastSave="0" documentId="8_{7C6F7E8C-2C27-4AE9-B0C3-021E0852C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L22" i="1" l="1"/>
  <c r="K22" i="1"/>
  <c r="J22" i="1"/>
  <c r="I22" i="1"/>
  <c r="H22" i="1"/>
  <c r="M21" i="1"/>
  <c r="M22" i="1" s="1"/>
  <c r="N21" i="1" l="1"/>
  <c r="N22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H24" i="1" s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<sst xmlns="http://schemas.openxmlformats.org/spreadsheetml/2006/main" count="52" uniqueCount="46">
  <si>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</si>
  <si>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</si>
  <si>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</si>
  <si>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</si>
  <si>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</si>
  <si>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</si>
  <si>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</si>
  <si>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</si>
  <si>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</si>
  <si>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</si>
  <si>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</si>
  <si>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</si>
  <si>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</si>
  <si>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</si>
  <si>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</si>
  <si>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</si>
  <si>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</si>
  <si>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</si>
  <si>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</si>
  <si>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</si>
  <si>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</si>
  <si>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</si>
  <si>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</si>
  <si>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</si>
  <si>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</si>
  <si>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</si>
  <si>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</si>
  <si>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</si>
  <si>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</si>
  <si>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</si>
  <si>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</si>
  <si>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</si>
  <si>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</si>
  <si>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</si>
  <si>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</si>
  <si>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</si>
  <si>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</si>
  <si>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</si>
  <si>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</si>
  <si>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</si>
  <si>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</si>
  <si>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</si>
  <si>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TECNICO EN CONTABILIDAD</t>
  </si>
  <si>
    <t>YENIFEL CAROLINA RODRIGUEZ DE OLEO</t>
  </si>
  <si>
    <t>NOMINA PERSONAL CONTRATADO NOVIEMBRE 2021</t>
  </si>
  <si>
    <t>CERTIFICO QUE ESTA NOMINA DE PAGO ESTA CORRECTA Y COMPLETA Y QUE LAS PERSONAS ENUMERADAS EN LA MISMA SON LAS QUE AL 30 DE NOVIEMBRE DE 2021 FIGURAN EN LOS RECORDS DE PERSONAL CONTRATADO Y CONTRATADO EN PRUEBA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</si>
</sst>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6" zoomScaleNormal="100" workbookViewId="0">
      <selection activeCell="H35" sqref="H35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2"/>
    </row>
    <row r="3" spans="1:19" ht="15.75" customHeight="1" x14ac:dyDescent="0.25">
      <c r="A3" s="1"/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68"/>
      <c r="O3" s="2"/>
    </row>
    <row r="4" spans="1:19" ht="23.25" customHeight="1" x14ac:dyDescent="0.25">
      <c r="A4" s="1"/>
      <c r="B4" s="71" t="s">
        <v>44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69"/>
      <c r="O4" s="2"/>
    </row>
    <row r="5" spans="1:19" ht="15.75" customHeight="1" x14ac:dyDescent="0.25">
      <c r="A5" s="1"/>
      <c r="B5" s="72" t="s">
        <v>2</v>
      </c>
      <c r="C5" s="72" t="s">
        <v>3</v>
      </c>
      <c r="D5" s="72" t="s">
        <v>4</v>
      </c>
      <c r="E5" s="72" t="s">
        <v>5</v>
      </c>
      <c r="F5" s="72" t="s">
        <v>39</v>
      </c>
      <c r="G5" s="72" t="s">
        <v>40</v>
      </c>
      <c r="H5" s="64" t="s">
        <v>6</v>
      </c>
      <c r="I5" s="64" t="s">
        <v>7</v>
      </c>
      <c r="J5" s="64"/>
      <c r="K5" s="64"/>
      <c r="L5" s="64" t="s">
        <v>8</v>
      </c>
      <c r="M5" s="64" t="s">
        <v>9</v>
      </c>
      <c r="N5" s="73" t="s">
        <v>10</v>
      </c>
      <c r="O5" s="2"/>
    </row>
    <row r="6" spans="1:19" ht="15" customHeight="1" x14ac:dyDescent="0.25">
      <c r="A6" s="1"/>
      <c r="B6" s="72"/>
      <c r="C6" s="72"/>
      <c r="D6" s="72"/>
      <c r="E6" s="72"/>
      <c r="F6" s="72"/>
      <c r="G6" s="72"/>
      <c r="H6" s="64"/>
      <c r="I6" s="74" t="s">
        <v>11</v>
      </c>
      <c r="J6" s="74" t="s">
        <v>12</v>
      </c>
      <c r="K6" s="74" t="s">
        <v>13</v>
      </c>
      <c r="L6" s="64"/>
      <c r="M6" s="64"/>
      <c r="N6" s="73"/>
      <c r="O6" s="2"/>
    </row>
    <row r="7" spans="1:19" ht="15" customHeight="1" x14ac:dyDescent="0.25">
      <c r="A7" s="1"/>
      <c r="B7" s="72"/>
      <c r="C7" s="72"/>
      <c r="D7" s="72"/>
      <c r="E7" s="72"/>
      <c r="F7" s="72"/>
      <c r="G7" s="72"/>
      <c r="H7" s="64"/>
      <c r="I7" s="75"/>
      <c r="J7" s="75"/>
      <c r="K7" s="75"/>
      <c r="L7" s="64"/>
      <c r="M7" s="64"/>
      <c r="N7" s="73"/>
      <c r="O7" s="2"/>
      <c r="P7" s="26"/>
      <c r="Q7" s="26"/>
    </row>
    <row r="8" spans="1:19" ht="15.75" x14ac:dyDescent="0.25">
      <c r="A8" s="1"/>
      <c r="B8" s="63" t="s">
        <v>17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2"/>
      <c r="P8" s="26"/>
      <c r="Q8" s="26"/>
    </row>
    <row r="9" spans="1:19" ht="50.25" customHeight="1" x14ac:dyDescent="0.25">
      <c r="A9" s="1"/>
      <c r="B9" s="9" t="s">
        <v>18</v>
      </c>
      <c r="C9" s="10" t="s">
        <v>14</v>
      </c>
      <c r="D9" s="11" t="s">
        <v>19</v>
      </c>
      <c r="E9" s="11" t="s">
        <v>20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7250.56</v>
      </c>
      <c r="M9" s="7">
        <f t="shared" ref="M9" si="1">SUM(I9:L9)</f>
        <v>34095.68</v>
      </c>
      <c r="N9" s="8">
        <f t="shared" ref="N9" si="2">H9-M9</f>
        <v>95904.320000000007</v>
      </c>
      <c r="O9" s="2"/>
      <c r="P9" s="26"/>
      <c r="Q9" s="27"/>
    </row>
    <row r="10" spans="1:19" ht="15.75" x14ac:dyDescent="0.25">
      <c r="A10" s="1"/>
      <c r="B10" s="60"/>
      <c r="C10" s="61"/>
      <c r="D10" s="61"/>
      <c r="E10" s="61"/>
      <c r="F10" s="61"/>
      <c r="G10" s="62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7250.56</v>
      </c>
      <c r="M10" s="19">
        <f>SUM(M9:M9)</f>
        <v>34095.68</v>
      </c>
      <c r="N10" s="20">
        <f>SUM(N9:N9)</f>
        <v>95904.320000000007</v>
      </c>
      <c r="O10" s="2"/>
      <c r="P10" s="26"/>
      <c r="Q10" s="26"/>
    </row>
    <row r="11" spans="1:19" ht="15.75" x14ac:dyDescent="0.25">
      <c r="A11" s="1"/>
      <c r="B11" s="63" t="s">
        <v>21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"/>
      <c r="P11" s="26"/>
      <c r="Q11" s="26"/>
    </row>
    <row r="12" spans="1:19" ht="42.75" customHeight="1" x14ac:dyDescent="0.25">
      <c r="A12" s="1"/>
      <c r="B12" s="11" t="s">
        <v>22</v>
      </c>
      <c r="C12" s="5" t="s">
        <v>15</v>
      </c>
      <c r="D12" s="11" t="s">
        <v>23</v>
      </c>
      <c r="E12" s="11" t="s">
        <v>20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6"/>
      <c r="Q12" s="26"/>
    </row>
    <row r="13" spans="1:19" ht="15.75" x14ac:dyDescent="0.25">
      <c r="A13" s="1"/>
      <c r="B13" s="60"/>
      <c r="C13" s="61"/>
      <c r="D13" s="61"/>
      <c r="E13" s="61"/>
      <c r="F13" s="61"/>
      <c r="G13" s="62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6"/>
      <c r="Q13" s="26"/>
    </row>
    <row r="14" spans="1:19" ht="15.75" x14ac:dyDescent="0.25">
      <c r="A14" s="1"/>
      <c r="B14" s="64" t="s">
        <v>24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2"/>
      <c r="P14" s="26"/>
      <c r="Q14" s="26"/>
    </row>
    <row r="15" spans="1:19" ht="69" customHeight="1" x14ac:dyDescent="0.25">
      <c r="A15" s="1"/>
      <c r="B15" s="4" t="s">
        <v>25</v>
      </c>
      <c r="C15" s="5" t="s">
        <v>15</v>
      </c>
      <c r="D15" s="4" t="s">
        <v>26</v>
      </c>
      <c r="E15" s="4" t="s">
        <v>20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6"/>
      <c r="Q15" s="27"/>
    </row>
    <row r="16" spans="1:19" ht="15.75" x14ac:dyDescent="0.25">
      <c r="A16" s="1"/>
      <c r="B16" s="60"/>
      <c r="C16" s="61"/>
      <c r="D16" s="61"/>
      <c r="E16" s="61"/>
      <c r="F16" s="61"/>
      <c r="G16" s="62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26"/>
      <c r="Q16" s="26"/>
      <c r="S16" s="22"/>
    </row>
    <row r="17" spans="1:19" ht="15.75" x14ac:dyDescent="0.25">
      <c r="A17" s="1"/>
      <c r="B17" s="63" t="s">
        <v>27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2"/>
      <c r="P17" s="26"/>
      <c r="Q17" s="26"/>
      <c r="S17" s="22"/>
    </row>
    <row r="18" spans="1:19" ht="48" customHeight="1" x14ac:dyDescent="0.25">
      <c r="A18" s="1"/>
      <c r="B18" s="4" t="s">
        <v>28</v>
      </c>
      <c r="C18" s="10" t="s">
        <v>15</v>
      </c>
      <c r="D18" s="11" t="s">
        <v>29</v>
      </c>
      <c r="E18" s="11" t="s">
        <v>20</v>
      </c>
      <c r="F18" s="21">
        <v>44201</v>
      </c>
      <c r="G18" s="21">
        <v>44207</v>
      </c>
      <c r="H18" s="12">
        <v>100000</v>
      </c>
      <c r="I18" s="6">
        <f>IF(H18&gt;=35000,(H18*0.0287),(0))</f>
        <v>2870</v>
      </c>
      <c r="J18" s="12">
        <v>11430.31</v>
      </c>
      <c r="K18" s="7">
        <f>+H18*0.0304</f>
        <v>3040</v>
      </c>
      <c r="L18" s="7">
        <v>5725.24</v>
      </c>
      <c r="M18" s="7">
        <f t="shared" ref="M18" si="5">SUM(I18:L18)</f>
        <v>23065.549999999996</v>
      </c>
      <c r="N18" s="8">
        <f t="shared" ref="N18" si="6">H18-M18</f>
        <v>76934.450000000012</v>
      </c>
      <c r="O18" s="2"/>
      <c r="P18" s="26"/>
      <c r="Q18" s="26"/>
      <c r="R18" s="23"/>
    </row>
    <row r="19" spans="1:19" ht="15.75" x14ac:dyDescent="0.25">
      <c r="A19" s="1"/>
      <c r="B19" s="60"/>
      <c r="C19" s="61"/>
      <c r="D19" s="61"/>
      <c r="E19" s="61"/>
      <c r="F19" s="61"/>
      <c r="G19" s="62"/>
      <c r="H19" s="15">
        <f t="shared" ref="H19:N19" si="7">SUM(H18:H18)</f>
        <v>100000</v>
      </c>
      <c r="I19" s="15">
        <f t="shared" si="7"/>
        <v>2870</v>
      </c>
      <c r="J19" s="15">
        <f t="shared" si="7"/>
        <v>11430.31</v>
      </c>
      <c r="K19" s="19">
        <f t="shared" si="7"/>
        <v>3040</v>
      </c>
      <c r="L19" s="19">
        <f t="shared" si="7"/>
        <v>5725.24</v>
      </c>
      <c r="M19" s="19">
        <f t="shared" si="7"/>
        <v>23065.549999999996</v>
      </c>
      <c r="N19" s="20">
        <f t="shared" si="7"/>
        <v>76934.450000000012</v>
      </c>
      <c r="O19" s="2"/>
      <c r="P19" s="26"/>
      <c r="Q19" s="26"/>
    </row>
    <row r="20" spans="1:19" ht="15.75" x14ac:dyDescent="0.25">
      <c r="A20" s="1"/>
      <c r="B20" s="57" t="s">
        <v>41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  <c r="O20" s="2"/>
      <c r="P20" s="26"/>
      <c r="Q20" s="26"/>
    </row>
    <row r="21" spans="1:19" ht="46.5" customHeight="1" x14ac:dyDescent="0.25">
      <c r="A21" s="1"/>
      <c r="B21" s="4" t="s">
        <v>43</v>
      </c>
      <c r="C21" s="4" t="s">
        <v>15</v>
      </c>
      <c r="D21" s="4" t="s">
        <v>42</v>
      </c>
      <c r="E21" s="4" t="s">
        <v>16</v>
      </c>
      <c r="F21" s="21">
        <v>44204</v>
      </c>
      <c r="G21" s="21">
        <v>44563</v>
      </c>
      <c r="H21" s="6">
        <v>35000</v>
      </c>
      <c r="I21" s="6">
        <v>1004.5</v>
      </c>
      <c r="J21" s="6">
        <v>0</v>
      </c>
      <c r="K21" s="7">
        <v>1064</v>
      </c>
      <c r="L21" s="7">
        <v>1375.12</v>
      </c>
      <c r="M21" s="7">
        <f>SUM(I21:L21)</f>
        <v>3443.62</v>
      </c>
      <c r="N21" s="24">
        <f>H21-M21</f>
        <v>31556.38</v>
      </c>
      <c r="O21" s="2"/>
      <c r="P21" s="26"/>
      <c r="Q21" s="26"/>
      <c r="S21" s="22"/>
    </row>
    <row r="22" spans="1:19" ht="15.75" x14ac:dyDescent="0.25">
      <c r="A22" s="1"/>
      <c r="B22" s="60"/>
      <c r="C22" s="61"/>
      <c r="D22" s="61"/>
      <c r="E22" s="61"/>
      <c r="F22" s="61"/>
      <c r="G22" s="62"/>
      <c r="H22" s="15">
        <f t="shared" ref="H22:M22" si="8">SUM(H21)</f>
        <v>35000</v>
      </c>
      <c r="I22" s="15">
        <f t="shared" si="8"/>
        <v>1004.5</v>
      </c>
      <c r="J22" s="15">
        <f t="shared" si="8"/>
        <v>0</v>
      </c>
      <c r="K22" s="19">
        <f t="shared" si="8"/>
        <v>1064</v>
      </c>
      <c r="L22" s="19">
        <f t="shared" si="8"/>
        <v>1375.12</v>
      </c>
      <c r="M22" s="19">
        <f t="shared" si="8"/>
        <v>3443.62</v>
      </c>
      <c r="N22" s="20">
        <f>H22-M22</f>
        <v>31556.38</v>
      </c>
      <c r="O22" s="2"/>
      <c r="P22" s="27"/>
      <c r="Q22" s="27"/>
    </row>
    <row r="23" spans="1:19" ht="10.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"/>
    </row>
    <row r="24" spans="1:19" ht="47.25" customHeight="1" x14ac:dyDescent="0.25">
      <c r="A24" s="1"/>
      <c r="B24" s="48"/>
      <c r="C24" s="49"/>
      <c r="D24" s="50"/>
      <c r="E24" s="51" t="s">
        <v>30</v>
      </c>
      <c r="F24" s="52"/>
      <c r="G24" s="53"/>
      <c r="H24" s="15">
        <f>H10+H13+H16+H19+H22</f>
        <v>455000</v>
      </c>
      <c r="I24" s="54"/>
      <c r="J24" s="55"/>
      <c r="K24" s="56"/>
      <c r="L24" s="51" t="s">
        <v>31</v>
      </c>
      <c r="M24" s="53"/>
      <c r="N24" s="15">
        <f>N10+N13+N16+N19+N22</f>
        <v>359620.83000000007</v>
      </c>
      <c r="O24" s="2"/>
    </row>
    <row r="25" spans="1:19" ht="9" customHeight="1" x14ac:dyDescent="0.25">
      <c r="A25" s="1"/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  <c r="O25" s="2"/>
    </row>
    <row r="26" spans="1:19" x14ac:dyDescent="0.25">
      <c r="A26" s="1"/>
      <c r="B26" s="37" t="s">
        <v>32</v>
      </c>
      <c r="C26" s="37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"/>
    </row>
    <row r="27" spans="1:19" x14ac:dyDescent="0.25">
      <c r="A27" s="1"/>
      <c r="B27" s="37"/>
      <c r="C27" s="37"/>
      <c r="D27" s="37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2"/>
    </row>
    <row r="28" spans="1:19" ht="31.5" x14ac:dyDescent="0.25">
      <c r="A28" s="1"/>
      <c r="B28" s="13" t="s">
        <v>33</v>
      </c>
      <c r="C28" s="44">
        <v>32305</v>
      </c>
      <c r="D28" s="45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2"/>
      <c r="P28" s="25"/>
      <c r="Q28" s="25"/>
      <c r="R28" s="25"/>
      <c r="S28" s="25"/>
    </row>
    <row r="29" spans="1:19" ht="31.5" x14ac:dyDescent="0.25">
      <c r="A29" s="1"/>
      <c r="B29" s="13" t="s">
        <v>34</v>
      </c>
      <c r="C29" s="44">
        <v>3130.6</v>
      </c>
      <c r="D29" s="45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"/>
      <c r="P29" s="25"/>
      <c r="Q29" s="25"/>
      <c r="R29" s="25"/>
      <c r="S29" s="25"/>
    </row>
    <row r="30" spans="1:19" ht="31.5" x14ac:dyDescent="0.25">
      <c r="A30" s="1"/>
      <c r="B30" s="14" t="s">
        <v>35</v>
      </c>
      <c r="C30" s="44">
        <v>32259.5</v>
      </c>
      <c r="D30" s="45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2"/>
      <c r="P30" s="25"/>
      <c r="Q30" s="25"/>
      <c r="R30" s="25"/>
      <c r="S30" s="25"/>
    </row>
    <row r="31" spans="1:19" ht="20.25" customHeight="1" x14ac:dyDescent="0.25">
      <c r="A31" s="1"/>
      <c r="B31" s="16" t="s">
        <v>36</v>
      </c>
      <c r="C31" s="46">
        <f>SUM(C28:D30)</f>
        <v>67695.100000000006</v>
      </c>
      <c r="D31" s="47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"/>
      <c r="Q31" s="25"/>
      <c r="R31" s="25"/>
    </row>
    <row r="32" spans="1:19" ht="36" customHeight="1" x14ac:dyDescent="0.25">
      <c r="A32" s="1"/>
      <c r="B32" s="28" t="s">
        <v>45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  <c r="O32" s="2"/>
      <c r="Q32" s="25"/>
    </row>
    <row r="33" spans="1:15" ht="98.25" customHeight="1" x14ac:dyDescent="0.25">
      <c r="A33" s="1"/>
      <c r="B33" s="33"/>
      <c r="C33" s="34"/>
      <c r="D33" s="17" t="s">
        <v>37</v>
      </c>
      <c r="E33" s="32"/>
      <c r="F33" s="32"/>
      <c r="G33" s="32"/>
      <c r="H33" s="32"/>
      <c r="I33" s="18"/>
      <c r="J33" s="17" t="s">
        <v>38</v>
      </c>
      <c r="K33" s="33"/>
      <c r="L33" s="35"/>
      <c r="M33" s="35"/>
      <c r="N33" s="34"/>
      <c r="O33" s="2"/>
    </row>
    <row r="34" spans="1:15" ht="11.25" customHeight="1" x14ac:dyDescent="0.25">
      <c r="A34" s="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"/>
    </row>
  </sheetData>
  <mergeCells count="45">
    <mergeCell ref="M5:M7"/>
    <mergeCell ref="N5:N7"/>
    <mergeCell ref="I6:I7"/>
    <mergeCell ref="J6:J7"/>
    <mergeCell ref="K6:K7"/>
    <mergeCell ref="B8:N8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B10:G10"/>
    <mergeCell ref="L5:L7"/>
    <mergeCell ref="B13:G13"/>
    <mergeCell ref="B16:G16"/>
    <mergeCell ref="B22:G22"/>
    <mergeCell ref="B11:N11"/>
    <mergeCell ref="B14:N14"/>
    <mergeCell ref="B17:N17"/>
    <mergeCell ref="B20:N20"/>
    <mergeCell ref="B19:G19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2021-12-02T19:45:46Z</dcterms:modified>
</cp:coreProperties>
</file>