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cnzfenx400\COMUN\DPTO. DE TECNOLOGIAS\Portal VIDEOS CNZFE\documentos enviados para subir al portal\"/>
    </mc:Choice>
  </mc:AlternateContent>
  <xr:revisionPtr revIDLastSave="0" documentId="13_ncr:1_{A657A47D-7C74-4101-9977-344F9C455095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9" i="1" s="1"/>
  <c r="C31" i="1"/>
  <c r="I19" i="1"/>
  <c r="J19" i="1"/>
  <c r="K19" i="1"/>
  <c r="L19" i="1"/>
  <c r="H19" i="1"/>
  <c r="N18" i="1"/>
  <c r="N19" i="1" s="1"/>
  <c r="L22" i="1" l="1"/>
  <c r="J22" i="1"/>
  <c r="H22" i="1"/>
  <c r="K21" i="1"/>
  <c r="I21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H24" i="1" l="1"/>
  <c r="I16" i="1"/>
  <c r="M12" i="1"/>
  <c r="N12" i="1" s="1"/>
  <c r="I22" i="1"/>
  <c r="M9" i="1"/>
  <c r="N9" i="1" s="1"/>
  <c r="I13" i="1"/>
  <c r="M15" i="1"/>
  <c r="N15" i="1" s="1"/>
  <c r="K16" i="1"/>
  <c r="M21" i="1"/>
  <c r="N21" i="1" s="1"/>
  <c r="K22" i="1"/>
  <c r="K13" i="1"/>
  <c r="K10" i="1"/>
  <c r="M16" i="1" l="1"/>
  <c r="N16" i="1"/>
  <c r="N22" i="1"/>
  <c r="M22" i="1"/>
  <c r="M10" i="1"/>
  <c r="N10" i="1"/>
  <c r="N13" i="1"/>
  <c r="M13" i="1"/>
  <c r="N24" i="1" l="1"/>
</calcChain>
</file>

<file path=xl/sharedStrings.xml><?xml version="1.0" encoding="utf-8"?>
<sst xmlns="http://schemas.openxmlformats.org/spreadsheetml/2006/main" count="52" uniqueCount="46">
  <si>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</si>
  <si>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</si>
  <si>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</si>
  <si>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</si>
  <si>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</si>
  <si>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</si>
  <si>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</si>
  <si>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</si>
  <si>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</si>
  <si>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</si>
  <si>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</si>
  <si>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</si>
  <si>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</si>
  <si>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</si>
  <si>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</si>
  <si>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</si>
  <si>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</si>
  <si>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</si>
  <si>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</si>
  <si>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</si>
  <si>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</si>
  <si>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</si>
  <si>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</si>
  <si>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</si>
  <si>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</si>
  <si>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</si>
  <si>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</si>
  <si>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</si>
  <si>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</si>
  <si>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</si>
  <si>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</si>
  <si>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</si>
  <si>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</si>
  <si>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</si>
  <si>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</si>
  <si>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</si>
  <si>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</si>
  <si>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</si>
  <si>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</si>
  <si>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</si>
  <si>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PLANIFICACION Y DESARROLLO</t>
  </si>
  <si>
    <t>ALBELIS BALBUENA</t>
  </si>
  <si>
    <t>ANALISTA DE PRESUPUESTO</t>
  </si>
  <si>
    <t>PERIODO  PROBATORIO CARRERA</t>
  </si>
  <si>
    <t>NOMINA PERSONAL CONTRATADO AGOSTO 2022</t>
  </si>
  <si>
    <t>CERTIFICO QUE ESTA NOMINA DE PAGO ESTA CORRECTA Y COMPLETA Y QUE LAS PERSONAS ENUMERADAS EN LA MISMA SON LAS QUE AL 30 DE AGOSTO DE 2022 FIGURAN EN LOS RECORDS DE PERSONAL TEMPORALES Y PERIODO PROBATORIO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</si>
</sst>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0" fillId="0" borderId="0" xfId="0" applyNumberFormat="1"/>
    <xf numFmtId="0" fontId="0" fillId="0" borderId="0" xfId="0" applyNumberFormat="1"/>
    <xf numFmtId="44" fontId="0" fillId="0" borderId="0" xfId="0" applyNumberFormat="1"/>
    <xf numFmtId="0" fontId="0" fillId="0" borderId="0" xfId="0" applyFill="1"/>
    <xf numFmtId="43" fontId="0" fillId="0" borderId="0" xfId="0" applyNumberFormat="1" applyFill="1"/>
    <xf numFmtId="0" fontId="0" fillId="5" borderId="0" xfId="0" applyFill="1"/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43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Fill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D29" zoomScale="130" zoomScaleNormal="130" workbookViewId="0">
      <selection activeCell="K33" sqref="K33:N33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2"/>
    </row>
    <row r="3" spans="1:19" ht="15.75" customHeight="1" x14ac:dyDescent="0.25">
      <c r="A3" s="1"/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3"/>
      <c r="O3" s="2"/>
    </row>
    <row r="4" spans="1:19" ht="23.25" customHeight="1" x14ac:dyDescent="0.25">
      <c r="A4" s="1"/>
      <c r="B4" s="46" t="s">
        <v>44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4"/>
      <c r="O4" s="2"/>
    </row>
    <row r="5" spans="1:19" ht="15.75" customHeight="1" x14ac:dyDescent="0.25">
      <c r="A5" s="1"/>
      <c r="B5" s="47" t="s">
        <v>2</v>
      </c>
      <c r="C5" s="47" t="s">
        <v>3</v>
      </c>
      <c r="D5" s="47" t="s">
        <v>4</v>
      </c>
      <c r="E5" s="47" t="s">
        <v>5</v>
      </c>
      <c r="F5" s="47" t="s">
        <v>38</v>
      </c>
      <c r="G5" s="47" t="s">
        <v>39</v>
      </c>
      <c r="H5" s="41" t="s">
        <v>6</v>
      </c>
      <c r="I5" s="41" t="s">
        <v>7</v>
      </c>
      <c r="J5" s="41"/>
      <c r="K5" s="41"/>
      <c r="L5" s="41" t="s">
        <v>8</v>
      </c>
      <c r="M5" s="41" t="s">
        <v>9</v>
      </c>
      <c r="N5" s="48" t="s">
        <v>10</v>
      </c>
      <c r="O5" s="2"/>
    </row>
    <row r="6" spans="1:19" ht="15" customHeight="1" x14ac:dyDescent="0.25">
      <c r="A6" s="1"/>
      <c r="B6" s="47"/>
      <c r="C6" s="47"/>
      <c r="D6" s="47"/>
      <c r="E6" s="47"/>
      <c r="F6" s="47"/>
      <c r="G6" s="47"/>
      <c r="H6" s="41"/>
      <c r="I6" s="39" t="s">
        <v>11</v>
      </c>
      <c r="J6" s="39" t="s">
        <v>12</v>
      </c>
      <c r="K6" s="39" t="s">
        <v>13</v>
      </c>
      <c r="L6" s="41"/>
      <c r="M6" s="41"/>
      <c r="N6" s="48"/>
      <c r="O6" s="2"/>
    </row>
    <row r="7" spans="1:19" ht="15" customHeight="1" x14ac:dyDescent="0.25">
      <c r="A7" s="1"/>
      <c r="B7" s="47"/>
      <c r="C7" s="47"/>
      <c r="D7" s="47"/>
      <c r="E7" s="47"/>
      <c r="F7" s="47"/>
      <c r="G7" s="47"/>
      <c r="H7" s="41"/>
      <c r="I7" s="40"/>
      <c r="J7" s="40"/>
      <c r="K7" s="40"/>
      <c r="L7" s="41"/>
      <c r="M7" s="41"/>
      <c r="N7" s="48"/>
      <c r="O7" s="2"/>
      <c r="P7" s="23"/>
      <c r="Q7" s="23"/>
    </row>
    <row r="8" spans="1:19" ht="15.75" x14ac:dyDescent="0.25">
      <c r="A8" s="1"/>
      <c r="B8" s="37" t="s">
        <v>16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2"/>
      <c r="P8" s="23"/>
      <c r="Q8" s="23"/>
    </row>
    <row r="9" spans="1:19" ht="50.25" customHeight="1" x14ac:dyDescent="0.25">
      <c r="A9" s="1"/>
      <c r="B9" s="8" t="s">
        <v>17</v>
      </c>
      <c r="C9" s="33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P9" s="23"/>
      <c r="Q9" s="24"/>
    </row>
    <row r="10" spans="1:19" ht="15.75" x14ac:dyDescent="0.25">
      <c r="A10" s="1"/>
      <c r="B10" s="38"/>
      <c r="C10" s="35"/>
      <c r="D10" s="35"/>
      <c r="E10" s="35"/>
      <c r="F10" s="35"/>
      <c r="G10" s="36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5"/>
      <c r="Q10" s="23"/>
    </row>
    <row r="11" spans="1:19" ht="15.75" x14ac:dyDescent="0.25">
      <c r="A11" s="1"/>
      <c r="B11" s="37" t="s">
        <v>20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"/>
      <c r="P11" s="23"/>
      <c r="Q11" s="23"/>
    </row>
    <row r="12" spans="1:19" ht="42.75" customHeight="1" x14ac:dyDescent="0.25">
      <c r="A12" s="1"/>
      <c r="B12" s="9" t="s">
        <v>21</v>
      </c>
      <c r="C12" s="32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25</v>
      </c>
      <c r="M12" s="6">
        <f>SUM(I12:L12)</f>
        <v>9530.48</v>
      </c>
      <c r="N12" s="7">
        <f>H12-M12</f>
        <v>60469.520000000004</v>
      </c>
      <c r="O12" s="2"/>
      <c r="P12" s="23"/>
      <c r="Q12" s="23"/>
    </row>
    <row r="13" spans="1:19" ht="15.75" x14ac:dyDescent="0.25">
      <c r="A13" s="1"/>
      <c r="B13" s="38"/>
      <c r="C13" s="35"/>
      <c r="D13" s="35"/>
      <c r="E13" s="35"/>
      <c r="F13" s="35"/>
      <c r="G13" s="36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25</v>
      </c>
      <c r="M13" s="17">
        <f t="shared" si="3"/>
        <v>9530.48</v>
      </c>
      <c r="N13" s="18">
        <f t="shared" si="3"/>
        <v>60469.520000000004</v>
      </c>
      <c r="O13" s="2"/>
      <c r="P13" s="25"/>
      <c r="Q13" s="23"/>
    </row>
    <row r="14" spans="1:19" ht="15.75" x14ac:dyDescent="0.25">
      <c r="A14" s="1"/>
      <c r="B14" s="41" t="s">
        <v>23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2"/>
      <c r="P14" s="23"/>
      <c r="Q14" s="23"/>
    </row>
    <row r="15" spans="1:19" ht="69" customHeight="1" x14ac:dyDescent="0.25">
      <c r="A15" s="1"/>
      <c r="B15" s="4" t="s">
        <v>24</v>
      </c>
      <c r="C15" s="32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P15" s="23"/>
      <c r="Q15" s="24"/>
    </row>
    <row r="16" spans="1:19" ht="15.75" x14ac:dyDescent="0.25">
      <c r="A16" s="1"/>
      <c r="B16" s="38"/>
      <c r="C16" s="35"/>
      <c r="D16" s="35"/>
      <c r="E16" s="35"/>
      <c r="F16" s="35"/>
      <c r="G16" s="36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5"/>
      <c r="Q16" s="23"/>
      <c r="S16" s="20"/>
    </row>
    <row r="17" spans="1:19" ht="15.75" x14ac:dyDescent="0.25">
      <c r="A17" s="1"/>
      <c r="B17" s="34" t="s">
        <v>40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"/>
      <c r="P17" s="25"/>
      <c r="Q17" s="23"/>
      <c r="S17" s="20"/>
    </row>
    <row r="18" spans="1:19" ht="47.25" x14ac:dyDescent="0.25">
      <c r="A18" s="1"/>
      <c r="B18" s="4" t="s">
        <v>41</v>
      </c>
      <c r="C18" s="30" t="s">
        <v>15</v>
      </c>
      <c r="D18" s="30" t="s">
        <v>42</v>
      </c>
      <c r="E18" s="30" t="s">
        <v>43</v>
      </c>
      <c r="F18" s="31">
        <v>44566</v>
      </c>
      <c r="G18" s="31">
        <v>44571</v>
      </c>
      <c r="H18" s="5">
        <v>50000</v>
      </c>
      <c r="I18" s="5">
        <v>1435</v>
      </c>
      <c r="J18" s="5">
        <v>1854</v>
      </c>
      <c r="K18" s="6">
        <v>1520</v>
      </c>
      <c r="L18" s="6">
        <v>225</v>
      </c>
      <c r="M18" s="6">
        <f>SUM(I18:L18)</f>
        <v>5034</v>
      </c>
      <c r="N18" s="29">
        <f>H18-M18</f>
        <v>44966</v>
      </c>
      <c r="O18" s="2"/>
      <c r="P18" s="25"/>
      <c r="Q18" s="23"/>
      <c r="S18" s="20"/>
    </row>
    <row r="19" spans="1:19" ht="15.75" x14ac:dyDescent="0.25">
      <c r="A19" s="1"/>
      <c r="B19" s="26"/>
      <c r="C19" s="27"/>
      <c r="D19" s="27"/>
      <c r="E19" s="27"/>
      <c r="F19" s="27"/>
      <c r="G19" s="28"/>
      <c r="H19" s="13">
        <f>SUM(H18)</f>
        <v>50000</v>
      </c>
      <c r="I19" s="13">
        <f t="shared" ref="I19:M19" si="5">SUM(I18)</f>
        <v>1435</v>
      </c>
      <c r="J19" s="13">
        <f t="shared" si="5"/>
        <v>1854</v>
      </c>
      <c r="K19" s="13">
        <f t="shared" si="5"/>
        <v>1520</v>
      </c>
      <c r="L19" s="13">
        <f t="shared" si="5"/>
        <v>225</v>
      </c>
      <c r="M19" s="13">
        <f t="shared" si="5"/>
        <v>5034</v>
      </c>
      <c r="N19" s="13">
        <f>SUM(N18)</f>
        <v>44966</v>
      </c>
      <c r="O19" s="2"/>
      <c r="P19" s="25"/>
      <c r="Q19" s="23"/>
      <c r="S19" s="20"/>
    </row>
    <row r="20" spans="1:19" ht="15.75" x14ac:dyDescent="0.25">
      <c r="A20" s="1"/>
      <c r="B20" s="37" t="s">
        <v>26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"/>
      <c r="P20" s="23"/>
      <c r="Q20" s="23"/>
      <c r="S20" s="20"/>
    </row>
    <row r="21" spans="1:19" ht="48" customHeight="1" x14ac:dyDescent="0.25">
      <c r="A21" s="1"/>
      <c r="B21" s="4" t="s">
        <v>27</v>
      </c>
      <c r="C21" s="33" t="s">
        <v>15</v>
      </c>
      <c r="D21" s="9" t="s">
        <v>28</v>
      </c>
      <c r="E21" s="9" t="s">
        <v>19</v>
      </c>
      <c r="F21" s="19">
        <v>44201</v>
      </c>
      <c r="G21" s="19">
        <v>44207</v>
      </c>
      <c r="H21" s="10">
        <v>100000</v>
      </c>
      <c r="I21" s="5">
        <f>IF(H21&gt;=35000,(H21*0.0287),(0))</f>
        <v>2870</v>
      </c>
      <c r="J21" s="10">
        <v>11430.31</v>
      </c>
      <c r="K21" s="6">
        <f>+H21*0.0304</f>
        <v>3040</v>
      </c>
      <c r="L21" s="6">
        <v>5725.24</v>
      </c>
      <c r="M21" s="6">
        <f t="shared" ref="M21" si="6">SUM(I21:L21)</f>
        <v>23065.549999999996</v>
      </c>
      <c r="N21" s="7">
        <f t="shared" ref="N21" si="7">H21-M21</f>
        <v>76934.450000000012</v>
      </c>
      <c r="O21" s="2"/>
      <c r="P21" s="23"/>
      <c r="Q21" s="23"/>
      <c r="R21" s="21"/>
    </row>
    <row r="22" spans="1:19" ht="15.75" x14ac:dyDescent="0.25">
      <c r="A22" s="1"/>
      <c r="B22" s="38"/>
      <c r="C22" s="35"/>
      <c r="D22" s="35"/>
      <c r="E22" s="35"/>
      <c r="F22" s="35"/>
      <c r="G22" s="36"/>
      <c r="H22" s="13">
        <f t="shared" ref="H22:N22" si="8">SUM(H21:H21)</f>
        <v>100000</v>
      </c>
      <c r="I22" s="13">
        <f t="shared" si="8"/>
        <v>2870</v>
      </c>
      <c r="J22" s="13">
        <f t="shared" si="8"/>
        <v>11430.31</v>
      </c>
      <c r="K22" s="17">
        <f t="shared" si="8"/>
        <v>3040</v>
      </c>
      <c r="L22" s="17">
        <f t="shared" si="8"/>
        <v>5725.24</v>
      </c>
      <c r="M22" s="17">
        <f t="shared" si="8"/>
        <v>23065.549999999996</v>
      </c>
      <c r="N22" s="18">
        <f t="shared" si="8"/>
        <v>76934.450000000012</v>
      </c>
      <c r="O22" s="2"/>
      <c r="P22" s="25"/>
      <c r="Q22" s="23"/>
    </row>
    <row r="23" spans="1:19" ht="10.5" customHeight="1" x14ac:dyDescent="0.25">
      <c r="A23" s="1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2"/>
    </row>
    <row r="24" spans="1:19" ht="47.25" customHeight="1" x14ac:dyDescent="0.25">
      <c r="A24" s="1"/>
      <c r="B24" s="61"/>
      <c r="C24" s="62"/>
      <c r="D24" s="63"/>
      <c r="E24" s="64" t="s">
        <v>29</v>
      </c>
      <c r="F24" s="65"/>
      <c r="G24" s="66"/>
      <c r="H24" s="13">
        <f>H10+H13+H16+H22+H19</f>
        <v>470000</v>
      </c>
      <c r="I24" s="67"/>
      <c r="J24" s="68"/>
      <c r="K24" s="69"/>
      <c r="L24" s="64" t="s">
        <v>30</v>
      </c>
      <c r="M24" s="66"/>
      <c r="N24" s="13">
        <f>N10+N13+N16+N22+N19</f>
        <v>367929.1</v>
      </c>
      <c r="O24" s="2"/>
    </row>
    <row r="25" spans="1:19" ht="9" customHeight="1" x14ac:dyDescent="0.25">
      <c r="A25" s="1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2"/>
    </row>
    <row r="26" spans="1:19" x14ac:dyDescent="0.25">
      <c r="A26" s="1"/>
      <c r="B26" s="50" t="s">
        <v>31</v>
      </c>
      <c r="C26" s="50"/>
      <c r="D26" s="50"/>
      <c r="E26" s="51"/>
      <c r="F26" s="51"/>
      <c r="G26" s="51"/>
      <c r="H26" s="51"/>
      <c r="I26" s="51"/>
      <c r="J26" s="51"/>
      <c r="K26" s="51"/>
      <c r="L26" s="51"/>
      <c r="M26" s="51"/>
      <c r="N26" s="52"/>
      <c r="O26" s="2"/>
    </row>
    <row r="27" spans="1:19" x14ac:dyDescent="0.25">
      <c r="A27" s="1"/>
      <c r="B27" s="50"/>
      <c r="C27" s="50"/>
      <c r="D27" s="50"/>
      <c r="E27" s="53"/>
      <c r="F27" s="53"/>
      <c r="G27" s="53"/>
      <c r="H27" s="53"/>
      <c r="I27" s="53"/>
      <c r="J27" s="53"/>
      <c r="K27" s="53"/>
      <c r="L27" s="53"/>
      <c r="M27" s="53"/>
      <c r="N27" s="54"/>
      <c r="O27" s="2"/>
    </row>
    <row r="28" spans="1:19" ht="31.5" x14ac:dyDescent="0.25">
      <c r="A28" s="1"/>
      <c r="B28" s="11" t="s">
        <v>32</v>
      </c>
      <c r="C28" s="57">
        <v>33370</v>
      </c>
      <c r="D28" s="58"/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2"/>
      <c r="P28" s="22"/>
      <c r="Q28" s="22"/>
      <c r="R28" s="22"/>
      <c r="S28" s="22"/>
    </row>
    <row r="29" spans="1:19" ht="31.5" x14ac:dyDescent="0.25">
      <c r="A29" s="1"/>
      <c r="B29" s="11" t="s">
        <v>33</v>
      </c>
      <c r="C29" s="57">
        <v>3412.2</v>
      </c>
      <c r="D29" s="58"/>
      <c r="E29" s="53"/>
      <c r="F29" s="53"/>
      <c r="G29" s="53"/>
      <c r="H29" s="53"/>
      <c r="I29" s="53"/>
      <c r="J29" s="53"/>
      <c r="K29" s="53"/>
      <c r="L29" s="53"/>
      <c r="M29" s="53"/>
      <c r="N29" s="54"/>
      <c r="O29" s="2"/>
      <c r="P29" s="22"/>
      <c r="Q29" s="22"/>
      <c r="R29" s="22"/>
      <c r="S29" s="22"/>
    </row>
    <row r="30" spans="1:19" ht="31.5" x14ac:dyDescent="0.25">
      <c r="A30" s="1"/>
      <c r="B30" s="12" t="s">
        <v>34</v>
      </c>
      <c r="C30" s="57">
        <v>33323</v>
      </c>
      <c r="D30" s="58"/>
      <c r="E30" s="53"/>
      <c r="F30" s="53"/>
      <c r="G30" s="53"/>
      <c r="H30" s="53"/>
      <c r="I30" s="53"/>
      <c r="J30" s="53"/>
      <c r="K30" s="53"/>
      <c r="L30" s="53"/>
      <c r="M30" s="53"/>
      <c r="N30" s="54"/>
      <c r="O30" s="2"/>
      <c r="P30" s="22"/>
      <c r="Q30" s="22"/>
      <c r="R30" s="22"/>
      <c r="S30" s="22"/>
    </row>
    <row r="31" spans="1:19" ht="20.25" customHeight="1" x14ac:dyDescent="0.25">
      <c r="A31" s="1"/>
      <c r="B31" s="14" t="s">
        <v>35</v>
      </c>
      <c r="C31" s="59">
        <f>SUM(C28:D30)</f>
        <v>70105.2</v>
      </c>
      <c r="D31" s="60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2"/>
      <c r="Q31" s="22"/>
      <c r="R31" s="22"/>
    </row>
    <row r="32" spans="1:19" ht="36" customHeight="1" x14ac:dyDescent="0.25">
      <c r="A32" s="1"/>
      <c r="B32" s="73" t="s">
        <v>45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2"/>
      <c r="Q32" s="22"/>
    </row>
    <row r="33" spans="1:15" ht="98.25" customHeight="1" x14ac:dyDescent="0.25">
      <c r="A33" s="1"/>
      <c r="B33" s="78"/>
      <c r="C33" s="79"/>
      <c r="D33" s="15" t="s">
        <v>36</v>
      </c>
      <c r="E33" s="77"/>
      <c r="F33" s="77"/>
      <c r="G33" s="77"/>
      <c r="H33" s="77"/>
      <c r="I33" s="16"/>
      <c r="J33" s="15" t="s">
        <v>37</v>
      </c>
      <c r="K33" s="78"/>
      <c r="L33" s="80"/>
      <c r="M33" s="80"/>
      <c r="N33" s="79"/>
      <c r="O33" s="2"/>
    </row>
    <row r="34" spans="1:15" ht="11.25" customHeight="1" x14ac:dyDescent="0.25">
      <c r="A34" s="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2"/>
    </row>
  </sheetData>
  <mergeCells count="44">
    <mergeCell ref="B32:N32"/>
    <mergeCell ref="B34:N34"/>
    <mergeCell ref="E33:H33"/>
    <mergeCell ref="B33:C33"/>
    <mergeCell ref="K33:N33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17:N17"/>
    <mergeCell ref="B20:N20"/>
    <mergeCell ref="B22:G22"/>
    <mergeCell ref="B8:N8"/>
    <mergeCell ref="K6:K7"/>
    <mergeCell ref="B10:G10"/>
    <mergeCell ref="B13:G13"/>
    <mergeCell ref="B16:G16"/>
    <mergeCell ref="B11:N11"/>
    <mergeCell ref="B14:N14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Miguel Urbaez</cp:lastModifiedBy>
  <cp:lastPrinted>2022-08-11T18:10:33Z</cp:lastPrinted>
  <dcterms:created xsi:type="dcterms:W3CDTF">2021-07-20T15:29:34Z</dcterms:created>
  <dcterms:modified xsi:type="dcterms:W3CDTF">2022-09-05T16:39:13Z</dcterms:modified>
</cp:coreProperties>
</file>