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1640FF3-B710-45A4-8900-2072E0A18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Hoja1!$A$8:$O$30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H20" i="1"/>
  <c r="K19" i="1"/>
  <c r="I19" i="1"/>
  <c r="H19" i="1"/>
  <c r="L19" i="1"/>
  <c r="J19" i="1"/>
  <c r="C27" i="1"/>
  <c r="M18" i="1" l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M19" i="1" l="1"/>
  <c r="N18" i="1"/>
  <c r="N19" i="1" s="1"/>
  <c r="I16" i="1"/>
  <c r="M12" i="1"/>
  <c r="N12" i="1" s="1"/>
  <c r="M9" i="1"/>
  <c r="N9" i="1" s="1"/>
  <c r="I13" i="1"/>
  <c r="M15" i="1"/>
  <c r="N15" i="1" s="1"/>
  <c r="K16" i="1"/>
  <c r="K13" i="1"/>
  <c r="K10" i="1"/>
  <c r="M16" i="1" l="1"/>
  <c r="N16" i="1"/>
  <c r="M10" i="1"/>
  <c r="N10" i="1"/>
  <c r="N13" i="1"/>
  <c r="M13" i="1"/>
</calcChain>
</file>

<file path=xl/sharedStrings.xml><?xml version="1.0" encoding="utf-8"?>
<sst xmlns="http://schemas.openxmlformats.org/spreadsheetml/2006/main" count="49" uniqueCount="44">
  <si>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</si>
  <si>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</si>
  <si>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</si>
  <si>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</si>
  <si>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</si>
  <si>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</si>
  <si>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</si>
  <si>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</si>
  <si>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</si>
  <si>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</si>
  <si>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</si>
  <si>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</si>
  <si>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</si>
  <si>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</si>
  <si>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</si>
  <si>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</si>
  <si>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</si>
  <si>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</si>
  <si>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</si>
  <si>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</si>
  <si>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</si>
  <si>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</si>
  <si>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</si>
  <si>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</si>
  <si>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</si>
  <si>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</si>
  <si>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</si>
  <si>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</si>
  <si>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</si>
  <si>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</si>
  <si>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</si>
  <si>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</si>
  <si>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</si>
  <si>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</si>
  <si>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</si>
  <si>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</si>
  <si>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</si>
  <si>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</si>
  <si>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LISSETTE EVANGELISTA</t>
  </si>
  <si>
    <t xml:space="preserve">JOAQUÍN ELÍAS JIMÉNEZ </t>
  </si>
  <si>
    <t>LUISA GUZMAN</t>
  </si>
  <si>
    <t>TECNICO DE DATOS ESTADISTICOS</t>
  </si>
  <si>
    <t>CERTIFICO QUE ESTA NÓMINA DE PAGO ESTA CORRECTA Y COMPLETA Y QUE LAS PERSONAS ENUMERADAS EN LA MISMA SON LAS QUE AL 31 DE DICIEMBRE  DE 2023 FIGURAN EN LOS RECORDS DE PERSONAL TEMPORALES Y PERIODO PROBATORIO QUE MANTIENE LA INSTITUCIÓN.</t>
  </si>
  <si>
    <t>NOMINA PERSONAL CONTRATADOS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</si>
</sst>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139212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31" y="152400"/>
          <a:ext cx="1063438" cy="616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57151</xdr:rowOff>
    </xdr:from>
    <xdr:to>
      <xdr:col>13</xdr:col>
      <xdr:colOff>1053913</xdr:colOff>
      <xdr:row>3</xdr:row>
      <xdr:rowOff>183174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413" y="152401"/>
          <a:ext cx="1204115" cy="66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385573</xdr:colOff>
      <xdr:row>28</xdr:row>
      <xdr:rowOff>38705</xdr:rowOff>
    </xdr:from>
    <xdr:to>
      <xdr:col>2</xdr:col>
      <xdr:colOff>228017</xdr:colOff>
      <xdr:row>29</xdr:row>
      <xdr:rowOff>15291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9683F-5015-4C2B-8076-A4C8677C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645" b="90520" l="9827" r="89595">
                      <a14:foregroundMark x1="39595" y1="9174" x2="43064" y2="7951"/>
                      <a14:foregroundMark x1="22254" y1="18654" x2="39884" y2="10398"/>
                      <a14:foregroundMark x1="22543" y1="16820" x2="39595" y2="9480"/>
                      <a14:foregroundMark x1="16474" y1="24465" x2="39306" y2="8869"/>
                      <a14:foregroundMark x1="18208" y1="19266" x2="39306" y2="8869"/>
                      <a14:foregroundMark x1="10116" y1="55963" x2="10983" y2="38226"/>
                      <a14:foregroundMark x1="36994" y1="88379" x2="60694" y2="905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239998">
          <a:off x="502804" y="9944705"/>
          <a:ext cx="1293175" cy="1222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3" zoomScale="130" zoomScaleNormal="130" workbookViewId="0">
      <selection activeCell="K9" sqref="K9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2"/>
    </row>
    <row r="3" spans="1:19" ht="15.75" customHeight="1" x14ac:dyDescent="0.25">
      <c r="A3" s="1"/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3"/>
      <c r="O3" s="2"/>
    </row>
    <row r="4" spans="1:19" ht="23.25" customHeight="1" x14ac:dyDescent="0.25">
      <c r="A4" s="1"/>
      <c r="B4" s="66" t="s">
        <v>43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4"/>
      <c r="O4" s="2"/>
    </row>
    <row r="5" spans="1:19" ht="15.75" customHeight="1" x14ac:dyDescent="0.25">
      <c r="A5" s="1"/>
      <c r="B5" s="67" t="s">
        <v>2</v>
      </c>
      <c r="C5" s="67" t="s">
        <v>3</v>
      </c>
      <c r="D5" s="67" t="s">
        <v>4</v>
      </c>
      <c r="E5" s="67" t="s">
        <v>5</v>
      </c>
      <c r="F5" s="67" t="s">
        <v>35</v>
      </c>
      <c r="G5" s="67" t="s">
        <v>36</v>
      </c>
      <c r="H5" s="68" t="s">
        <v>6</v>
      </c>
      <c r="I5" s="68" t="s">
        <v>7</v>
      </c>
      <c r="J5" s="68"/>
      <c r="K5" s="68"/>
      <c r="L5" s="68" t="s">
        <v>8</v>
      </c>
      <c r="M5" s="68" t="s">
        <v>9</v>
      </c>
      <c r="N5" s="71" t="s">
        <v>10</v>
      </c>
      <c r="O5" s="2"/>
    </row>
    <row r="6" spans="1:19" ht="15" customHeight="1" x14ac:dyDescent="0.25">
      <c r="A6" s="1"/>
      <c r="B6" s="67"/>
      <c r="C6" s="67"/>
      <c r="D6" s="67"/>
      <c r="E6" s="67"/>
      <c r="F6" s="67"/>
      <c r="G6" s="67"/>
      <c r="H6" s="68"/>
      <c r="I6" s="69" t="s">
        <v>11</v>
      </c>
      <c r="J6" s="69" t="s">
        <v>12</v>
      </c>
      <c r="K6" s="69" t="s">
        <v>13</v>
      </c>
      <c r="L6" s="68"/>
      <c r="M6" s="68"/>
      <c r="N6" s="71"/>
      <c r="O6" s="2"/>
    </row>
    <row r="7" spans="1:19" ht="15" customHeight="1" x14ac:dyDescent="0.25">
      <c r="A7" s="1"/>
      <c r="B7" s="67"/>
      <c r="C7" s="67"/>
      <c r="D7" s="67"/>
      <c r="E7" s="67"/>
      <c r="F7" s="67"/>
      <c r="G7" s="67"/>
      <c r="H7" s="68"/>
      <c r="I7" s="70"/>
      <c r="J7" s="70"/>
      <c r="K7" s="70"/>
      <c r="L7" s="68"/>
      <c r="M7" s="68"/>
      <c r="N7" s="71"/>
      <c r="O7" s="2"/>
    </row>
    <row r="8" spans="1:19" ht="15.75" x14ac:dyDescent="0.25">
      <c r="A8" s="1"/>
      <c r="B8" s="24" t="s">
        <v>16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6">
        <v>19162.12</v>
      </c>
      <c r="K9" s="6">
        <f t="shared" ref="K9" si="0">+H9*0.0304</f>
        <v>3952</v>
      </c>
      <c r="L9" s="6">
        <v>19318.21</v>
      </c>
      <c r="M9" s="6">
        <f t="shared" ref="M9" si="1">SUM(I9:L9)</f>
        <v>46163.33</v>
      </c>
      <c r="N9" s="7">
        <f t="shared" ref="N9" si="2">H9-M9</f>
        <v>83836.67</v>
      </c>
      <c r="O9" s="2"/>
      <c r="Q9" s="19"/>
    </row>
    <row r="10" spans="1:19" ht="15.75" x14ac:dyDescent="0.25">
      <c r="A10" s="1"/>
      <c r="B10" s="25"/>
      <c r="C10" s="26"/>
      <c r="D10" s="26"/>
      <c r="E10" s="26"/>
      <c r="F10" s="26"/>
      <c r="G10" s="27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19318.21</v>
      </c>
      <c r="M10" s="16">
        <f>SUM(M9:M9)</f>
        <v>46163.33</v>
      </c>
      <c r="N10" s="17">
        <f>SUM(N9:N9)</f>
        <v>83836.67</v>
      </c>
      <c r="O10" s="2"/>
      <c r="P10" s="21"/>
    </row>
    <row r="11" spans="1:19" ht="15.75" x14ac:dyDescent="0.25">
      <c r="A11" s="1"/>
      <c r="B11" s="24" t="s">
        <v>20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5"/>
      <c r="C13" s="26"/>
      <c r="D13" s="26"/>
      <c r="E13" s="26"/>
      <c r="F13" s="26"/>
      <c r="G13" s="27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68" t="s">
        <v>23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25"/>
      <c r="C16" s="26"/>
      <c r="D16" s="26"/>
      <c r="E16" s="26"/>
      <c r="F16" s="26"/>
      <c r="G16" s="27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24" t="s">
        <v>37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"/>
      <c r="S17" s="19"/>
    </row>
    <row r="18" spans="1:19" ht="48" customHeight="1" x14ac:dyDescent="0.25">
      <c r="A18" s="1"/>
      <c r="B18" s="4" t="s">
        <v>40</v>
      </c>
      <c r="C18" s="23" t="s">
        <v>15</v>
      </c>
      <c r="D18" s="9" t="s">
        <v>41</v>
      </c>
      <c r="E18" s="9" t="s">
        <v>19</v>
      </c>
      <c r="F18" s="18">
        <v>45215</v>
      </c>
      <c r="G18" s="18">
        <v>45032</v>
      </c>
      <c r="H18" s="10">
        <v>50000</v>
      </c>
      <c r="I18" s="5">
        <v>1435</v>
      </c>
      <c r="J18" s="10">
        <v>1854</v>
      </c>
      <c r="K18" s="6">
        <v>1520</v>
      </c>
      <c r="L18" s="6">
        <v>25</v>
      </c>
      <c r="M18" s="6">
        <f t="shared" ref="M18" si="5">SUM(I18:L18)</f>
        <v>4834</v>
      </c>
      <c r="N18" s="7">
        <f t="shared" ref="N18" si="6">H18-M18</f>
        <v>45166</v>
      </c>
      <c r="O18" s="2"/>
    </row>
    <row r="19" spans="1:19" ht="15.75" x14ac:dyDescent="0.25">
      <c r="A19" s="1"/>
      <c r="B19" s="25"/>
      <c r="C19" s="26"/>
      <c r="D19" s="26"/>
      <c r="E19" s="26"/>
      <c r="F19" s="26"/>
      <c r="G19" s="27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25</v>
      </c>
      <c r="M19" s="16">
        <f t="shared" si="7"/>
        <v>4834</v>
      </c>
      <c r="N19" s="17">
        <f t="shared" si="7"/>
        <v>45166</v>
      </c>
      <c r="O19" s="2"/>
      <c r="P19" s="21"/>
    </row>
    <row r="20" spans="1:19" ht="47.25" customHeight="1" x14ac:dyDescent="0.25">
      <c r="A20" s="1"/>
      <c r="B20" s="39"/>
      <c r="C20" s="40"/>
      <c r="D20" s="41"/>
      <c r="E20" s="42" t="s">
        <v>26</v>
      </c>
      <c r="F20" s="43"/>
      <c r="G20" s="44"/>
      <c r="H20" s="13">
        <f>H10+H13+H16+H19</f>
        <v>370000</v>
      </c>
      <c r="I20" s="45"/>
      <c r="J20" s="46"/>
      <c r="K20" s="47"/>
      <c r="L20" s="42" t="s">
        <v>27</v>
      </c>
      <c r="M20" s="44"/>
      <c r="N20" s="13">
        <f>N10+N13+N16++N19</f>
        <v>280449.01</v>
      </c>
      <c r="O20" s="2"/>
    </row>
    <row r="21" spans="1:19" ht="9" customHeight="1" x14ac:dyDescent="0.25">
      <c r="A21" s="1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2"/>
    </row>
    <row r="22" spans="1:19" x14ac:dyDescent="0.25">
      <c r="A22" s="1"/>
      <c r="B22" s="51" t="s">
        <v>28</v>
      </c>
      <c r="C22" s="51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2"/>
    </row>
    <row r="23" spans="1:19" x14ac:dyDescent="0.25">
      <c r="A23" s="1"/>
      <c r="B23" s="51"/>
      <c r="C23" s="51"/>
      <c r="D23" s="51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2"/>
    </row>
    <row r="24" spans="1:19" ht="31.5" x14ac:dyDescent="0.25">
      <c r="A24" s="1"/>
      <c r="B24" s="11" t="s">
        <v>29</v>
      </c>
      <c r="C24" s="58">
        <v>26270</v>
      </c>
      <c r="D24" s="59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2"/>
      <c r="P24" s="20"/>
      <c r="Q24" s="20"/>
      <c r="R24" s="20"/>
      <c r="S24" s="20"/>
    </row>
    <row r="25" spans="1:19" ht="31.5" x14ac:dyDescent="0.25">
      <c r="A25" s="1"/>
      <c r="B25" s="11" t="s">
        <v>30</v>
      </c>
      <c r="C25" s="58">
        <v>2965.78</v>
      </c>
      <c r="D25" s="59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2"/>
      <c r="P25" s="20"/>
      <c r="Q25" s="20"/>
      <c r="R25" s="20"/>
      <c r="S25" s="20"/>
    </row>
    <row r="26" spans="1:19" ht="31.5" x14ac:dyDescent="0.25">
      <c r="A26" s="1"/>
      <c r="B26" s="12" t="s">
        <v>31</v>
      </c>
      <c r="C26" s="58">
        <v>26233</v>
      </c>
      <c r="D26" s="59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2"/>
      <c r="P26" s="20"/>
      <c r="Q26" s="20"/>
      <c r="R26" s="20"/>
      <c r="S26" s="20"/>
    </row>
    <row r="27" spans="1:19" ht="20.25" customHeight="1" x14ac:dyDescent="0.25">
      <c r="A27" s="1"/>
      <c r="B27" s="14" t="s">
        <v>32</v>
      </c>
      <c r="C27" s="60">
        <f>SUM(C24:D26)</f>
        <v>55468.78</v>
      </c>
      <c r="D27" s="61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2"/>
      <c r="Q27" s="20"/>
      <c r="R27" s="20"/>
    </row>
    <row r="28" spans="1:19" ht="36" customHeight="1" x14ac:dyDescent="0.25">
      <c r="A28" s="1"/>
      <c r="B28" s="28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2"/>
      <c r="Q28" s="20"/>
    </row>
    <row r="29" spans="1:19" ht="98.25" customHeight="1" x14ac:dyDescent="0.25">
      <c r="A29" s="1"/>
      <c r="B29" s="32"/>
      <c r="C29" s="33"/>
      <c r="D29" s="15" t="s">
        <v>33</v>
      </c>
      <c r="E29" s="36" t="s">
        <v>38</v>
      </c>
      <c r="F29" s="37"/>
      <c r="G29" s="37"/>
      <c r="H29" s="37"/>
      <c r="I29" s="38"/>
      <c r="J29" s="15" t="s">
        <v>34</v>
      </c>
      <c r="K29" s="34" t="s">
        <v>39</v>
      </c>
      <c r="L29" s="35"/>
      <c r="M29" s="35"/>
      <c r="N29" s="33"/>
      <c r="O29" s="2"/>
    </row>
    <row r="30" spans="1:19" ht="11.25" customHeight="1" x14ac:dyDescent="0.25">
      <c r="A30" s="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"/>
    </row>
  </sheetData>
  <mergeCells count="42">
    <mergeCell ref="B8:N8"/>
    <mergeCell ref="K6:K7"/>
    <mergeCell ref="B10:G10"/>
    <mergeCell ref="B13:G13"/>
    <mergeCell ref="B16:G16"/>
    <mergeCell ref="B11:N11"/>
    <mergeCell ref="B14:N14"/>
    <mergeCell ref="J6:J7"/>
    <mergeCell ref="N5:N7"/>
    <mergeCell ref="I6:I7"/>
    <mergeCell ref="C26:D26"/>
    <mergeCell ref="C27:D2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17:N17"/>
    <mergeCell ref="B19:G19"/>
    <mergeCell ref="B28:N28"/>
    <mergeCell ref="B30:N30"/>
    <mergeCell ref="B29:C29"/>
    <mergeCell ref="K29:N29"/>
    <mergeCell ref="E29:I29"/>
    <mergeCell ref="B20:D20"/>
    <mergeCell ref="E20:G20"/>
    <mergeCell ref="L20:M20"/>
    <mergeCell ref="I20:K20"/>
    <mergeCell ref="B21:N21"/>
    <mergeCell ref="B22:D23"/>
    <mergeCell ref="E22:N27"/>
    <mergeCell ref="C24:D24"/>
    <mergeCell ref="C25:D25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2023-04-24T15:26:33Z</cp:lastPrinted>
  <dcterms:created xsi:type="dcterms:W3CDTF">2021-07-20T15:29:34Z</dcterms:created>
  <dcterms:modified xsi:type="dcterms:W3CDTF">2024-01-15T16:09:15Z</dcterms:modified>
</cp:coreProperties>
</file>