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NOVIEMBRE 17\"/>
    </mc:Choice>
  </mc:AlternateContent>
  <bookViews>
    <workbookView xWindow="0" yWindow="0" windowWidth="24000" windowHeight="11070"/>
  </bookViews>
  <sheets>
    <sheet name="Hoja1" sheetId="1" r:id="rId1"/>
  </sheets>
  <definedNames>
    <definedName name="_xlnm.Print_Area" localSheetId="0">Hoja1!$A$1:$C$95</definedName>
    <definedName name="_xlnm.Print_Titles" localSheetId="0">Hoja1!$1:$9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67" i="1"/>
  <c r="C69" i="1"/>
  <c r="C68" i="1"/>
  <c r="C20" i="1"/>
  <c r="C48" i="1" l="1"/>
  <c r="C11" i="1"/>
  <c r="C9" i="1" s="1"/>
</calcChain>
</file>

<file path=xl/sharedStrings.xml><?xml version="1.0" encoding="utf-8"?>
<sst xmlns="http://schemas.openxmlformats.org/spreadsheetml/2006/main" count="174" uniqueCount="153">
  <si>
    <t>Capí­tulo.Fuente Especifica.Ref CCP Aux.Ref Economica.Ref CCP Cuenta</t>
  </si>
  <si>
    <t>Total General</t>
  </si>
  <si>
    <t>CONSEJO NACIONAL DE ZONAS FRANCAS</t>
  </si>
  <si>
    <t>0100</t>
  </si>
  <si>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</si>
  <si>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</si>
  <si>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</si>
  <si>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</si>
  <si>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</si>
  <si>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</si>
  <si>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</si>
  <si>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</si>
  <si>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</si>
  <si>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2.2.1.8.01</t>
  </si>
  <si>
    <t>Recolección de residuos</t>
  </si>
  <si>
    <t>2.2.2.2.01</t>
  </si>
  <si>
    <t>Impresión y encuadernación</t>
  </si>
  <si>
    <t>2.2.4.1.01</t>
  </si>
  <si>
    <t>Pasajes</t>
  </si>
  <si>
    <t>2.2.6.3.01</t>
  </si>
  <si>
    <t>Seguros de personas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</si>
  <si>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</si>
  <si>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</si>
  <si>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</si>
  <si>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</si>
  <si>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2.2.8.6.01</t>
  </si>
  <si>
    <t>Eventos generales</t>
  </si>
  <si>
    <t>2.3.1.1.01</t>
  </si>
  <si>
    <t>Alimentos y bebidas para personas</t>
  </si>
  <si>
    <t>2.3.3.2.01</t>
  </si>
  <si>
    <t>Productos de papel y cartón</t>
  </si>
  <si>
    <t>2.3.3.4.01</t>
  </si>
  <si>
    <t>Libros, revistas y periódicos</t>
  </si>
  <si>
    <t>2.3.7.1.01</t>
  </si>
  <si>
    <t>Gasolina</t>
  </si>
  <si>
    <t>2.3.9.2.01</t>
  </si>
  <si>
    <t>Útiles de escritorio, oficina e informática</t>
  </si>
  <si>
    <t>2.3.9.6.01</t>
  </si>
  <si>
    <t>Productos eléctricos y afines</t>
  </si>
  <si>
    <t>2.6.1.3.01</t>
  </si>
  <si>
    <t>Equipo computacional</t>
  </si>
  <si>
    <t>2.6.1.9.01</t>
  </si>
  <si>
    <t>Otros Mobiliarios y Equipos no Identificados Precedentemente</t>
  </si>
  <si>
    <t>2.6.5.4.01</t>
  </si>
  <si>
    <t>Sistemas de aire acondicionado, calefacción y refrigeración industrial y co</t>
  </si>
  <si>
    <t>2.6.5.8.01</t>
  </si>
  <si>
    <t>Otros equipos</t>
  </si>
  <si>
    <t>VENTAS DE SERVICIOS</t>
  </si>
  <si>
    <t>2.1.1.1.01</t>
  </si>
  <si>
    <t>Sueldos fijos</t>
  </si>
  <si>
    <t>2.1.2.2.02</t>
  </si>
  <si>
    <t>Compensación por horas extraordinarias</t>
  </si>
  <si>
    <t>2.1.2.2.04</t>
  </si>
  <si>
    <t>Prima de transporte</t>
  </si>
  <si>
    <t>2.1.3.2.01</t>
  </si>
  <si>
    <t>Gastos de representación en el país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</si>
  <si>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</si>
  <si>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</si>
  <si>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</si>
  <si>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</si>
  <si>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</si>
  <si>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</si>
  <si>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</si>
  <si>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2.2.3.1.01</t>
  </si>
  <si>
    <t>Viáticos dentro del país</t>
  </si>
  <si>
    <t>2.2.5.8.01</t>
  </si>
  <si>
    <t>Otros alquileres</t>
  </si>
  <si>
    <t>2.2.7.1.06</t>
  </si>
  <si>
    <t>Instalaciones eléctricas</t>
  </si>
  <si>
    <t>2.2.8.2.01</t>
  </si>
  <si>
    <t>Comisiones y gastos bancarios</t>
  </si>
  <si>
    <t>2.2.8.8.01</t>
  </si>
  <si>
    <t>Impuestos</t>
  </si>
  <si>
    <t>2.4.1.6.01</t>
  </si>
  <si>
    <t>Transferencias corrientes programadas a asociaciones sin fines de lucro</t>
  </si>
  <si>
    <t>CONSEJO NACIONAL DE ZONAS FRANCAS DE EXPORTACION</t>
  </si>
  <si>
    <t>SISTEMA INTEGRADO DE GESTION FIANCIERA (SIGEF)</t>
  </si>
  <si>
    <t>VALORES RD$</t>
  </si>
  <si>
    <t>EJECUCION  MENSUAL DEL PRESUPUESTO</t>
  </si>
  <si>
    <t>2.2.1.7.01</t>
  </si>
  <si>
    <t>Agua</t>
  </si>
  <si>
    <t>Mantenimiento y reparación Equipos de Oficina</t>
  </si>
  <si>
    <t>2.2.8.7.06</t>
  </si>
  <si>
    <t>2.3.2.3.01</t>
  </si>
  <si>
    <t>2.3.3.1.01</t>
  </si>
  <si>
    <t>2.3.3.3.01</t>
  </si>
  <si>
    <t>2.3.3.5.01</t>
  </si>
  <si>
    <t>2.3.5.3.01</t>
  </si>
  <si>
    <t>2.3.6.1.04</t>
  </si>
  <si>
    <t>2.3.6.2.01</t>
  </si>
  <si>
    <t>2.3.6.3.03</t>
  </si>
  <si>
    <t>2.3.7.1.02</t>
  </si>
  <si>
    <t>2.3.9.9.01</t>
  </si>
  <si>
    <t>2.6.2.3.01</t>
  </si>
  <si>
    <t>Servicios Telefonicos de Larga distancia</t>
  </si>
  <si>
    <t>Otros Servicios Tecnicos Profesionales</t>
  </si>
  <si>
    <t>Alimentos y Bebidas para personas</t>
  </si>
  <si>
    <t>Prenda de Vestir</t>
  </si>
  <si>
    <t>Papel de Escritorio</t>
  </si>
  <si>
    <t>Productos de artes graficas</t>
  </si>
  <si>
    <t>Texto de Enseñanza</t>
  </si>
  <si>
    <t>Llantas y neumaticos</t>
  </si>
  <si>
    <t>Productos de Yeso</t>
  </si>
  <si>
    <t>Productos de Vidrio</t>
  </si>
  <si>
    <t>Productos de Loza</t>
  </si>
  <si>
    <t>Gasoil</t>
  </si>
  <si>
    <t>Productos y Utiles Varios</t>
  </si>
  <si>
    <t>Camaras Fotograficas y de Videos</t>
  </si>
  <si>
    <t>2.1.1.5.01</t>
  </si>
  <si>
    <t>2.1.2.1.01</t>
  </si>
  <si>
    <t>2.2.3.2.01</t>
  </si>
  <si>
    <t>2.2.5.1.01</t>
  </si>
  <si>
    <t>2.2.7.1.04</t>
  </si>
  <si>
    <t>2.2.8.3.01</t>
  </si>
  <si>
    <t>2.2.8.4.01</t>
  </si>
  <si>
    <t>2.2.8.7.05</t>
  </si>
  <si>
    <t>2.3.2.2.01</t>
  </si>
  <si>
    <t>2.3.3.6.01</t>
  </si>
  <si>
    <t>2.3.4.1.01</t>
  </si>
  <si>
    <t>2.3.5.5.01</t>
  </si>
  <si>
    <t>2.3.6.1.05</t>
  </si>
  <si>
    <t>2.3.6.2.02</t>
  </si>
  <si>
    <t>2.3.7.2.06</t>
  </si>
  <si>
    <t>2.3.9.4.01</t>
  </si>
  <si>
    <t>2.6.5.6.01</t>
  </si>
  <si>
    <t>2.6.5.7.01</t>
  </si>
  <si>
    <t>2.6.8.8.01</t>
  </si>
  <si>
    <t>Prestaciones Economicas</t>
  </si>
  <si>
    <t>Prima por Antiguedad</t>
  </si>
  <si>
    <t>Residuos Solidos</t>
  </si>
  <si>
    <t>Impresion y Encuadernacion</t>
  </si>
  <si>
    <t>Viaticos Fuera del Pais</t>
  </si>
  <si>
    <t>Alquileres y Rentas Locales</t>
  </si>
  <si>
    <t>Servicios Medicos y Sanitarios</t>
  </si>
  <si>
    <t>Servicios Funerarios</t>
  </si>
  <si>
    <t>Servicios de Informatica</t>
  </si>
  <si>
    <t>2.2.8.7.04</t>
  </si>
  <si>
    <t>Servicios de Capacitacion</t>
  </si>
  <si>
    <t>Acabados textiles</t>
  </si>
  <si>
    <t>Productos de Papel y Carton</t>
  </si>
  <si>
    <t>Productos de Artes Graficas</t>
  </si>
  <si>
    <t>Libros, Revistas y Periodicos</t>
  </si>
  <si>
    <t>Especies timbradas y Valoradas</t>
  </si>
  <si>
    <t>Productos Medicinales</t>
  </si>
  <si>
    <t>Articulos Plasticos</t>
  </si>
  <si>
    <t>Productos de Cemento</t>
  </si>
  <si>
    <t>Lubricantes</t>
  </si>
  <si>
    <t>Utiles de Escritorios</t>
  </si>
  <si>
    <t>Utiles Actividades Deportivas</t>
  </si>
  <si>
    <t>Productos Electricos</t>
  </si>
  <si>
    <t>Equipos de Generacion Electrica</t>
  </si>
  <si>
    <t>Herramientas Menores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</si>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</sst>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9" fontId="5" fillId="0" borderId="0" xfId="0" applyNumberFormat="1" applyFont="1" applyAlignment="1"/>
    <xf numFmtId="0" fontId="4" fillId="0" borderId="0" xfId="0" applyFont="1" applyAlignment="1"/>
    <xf numFmtId="17" fontId="5" fillId="0" borderId="0" xfId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1" applyFont="1"/>
    <xf numFmtId="1" fontId="5" fillId="0" borderId="0" xfId="0" applyNumberFormat="1" applyFont="1" applyAlignment="1">
      <alignment horizontal="left"/>
    </xf>
    <xf numFmtId="49" fontId="6" fillId="0" borderId="0" xfId="0" applyNumberFormat="1" applyFont="1"/>
    <xf numFmtId="49" fontId="6" fillId="0" borderId="0" xfId="0" applyNumberFormat="1" applyFont="1" applyAlignment="1"/>
    <xf numFmtId="164" fontId="6" fillId="0" borderId="0" xfId="1" applyFont="1"/>
    <xf numFmtId="49" fontId="7" fillId="0" borderId="0" xfId="0" applyNumberFormat="1" applyFont="1"/>
    <xf numFmtId="49" fontId="7" fillId="0" borderId="0" xfId="0" applyNumberFormat="1" applyFont="1" applyAlignment="1"/>
    <xf numFmtId="0" fontId="4" fillId="0" borderId="0" xfId="0" applyFont="1" applyAlignment="1">
      <alignment horizontal="left"/>
    </xf>
    <xf numFmtId="164" fontId="7" fillId="0" borderId="0" xfId="1" applyFont="1"/>
    <xf numFmtId="164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3" name="Picture 1" descr="LOGO  transparente cnzfe">
          <a:extLst>
            <a:ext uri="{FF2B5EF4-FFF2-40B4-BE49-F238E27FC236}">
              <a16:creationId xmlns="" xmlns:a16="http://schemas.microsoft.com/office/drawing/2014/main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63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5"/>
  <sheetViews>
    <sheetView tabSelected="1" topLeftCell="A57" zoomScaleNormal="100" workbookViewId="0">
      <selection activeCell="H64" sqref="H64"/>
    </sheetView>
  </sheetViews>
  <sheetFormatPr baseColWidth="10" defaultRowHeight="12.75" x14ac:dyDescent="0.2"/>
  <cols>
    <col min="1" max="1" width="15.7109375" style="2" customWidth="1"/>
    <col min="2" max="2" width="59.85546875" style="2" customWidth="1"/>
    <col min="3" max="3" width="15.7109375" style="17" customWidth="1"/>
    <col min="4" max="4" width="13.5703125" style="3" bestFit="1" customWidth="1"/>
    <col min="5" max="16384" width="11.42578125" style="3"/>
  </cols>
  <sheetData>
    <row r="2" spans="1:3" ht="15" x14ac:dyDescent="0.25">
      <c r="B2" s="1" t="s">
        <v>75</v>
      </c>
      <c r="C2" s="1"/>
    </row>
    <row r="3" spans="1:3" ht="15" x14ac:dyDescent="0.25">
      <c r="B3" s="1" t="s">
        <v>76</v>
      </c>
      <c r="C3" s="1"/>
    </row>
    <row r="4" spans="1:3" ht="15" x14ac:dyDescent="0.25">
      <c r="B4" s="1" t="s">
        <v>78</v>
      </c>
      <c r="C4" s="1"/>
    </row>
    <row r="5" spans="1:3" ht="15" x14ac:dyDescent="0.25">
      <c r="B5" s="1" t="s">
        <v>77</v>
      </c>
      <c r="C5" s="1"/>
    </row>
    <row r="7" spans="1:3" x14ac:dyDescent="0.2">
      <c r="A7" s="4" t="s">
        <v>0</v>
      </c>
      <c r="B7" s="5"/>
      <c r="C7" s="6">
        <v>43040</v>
      </c>
    </row>
    <row r="8" spans="1:3" x14ac:dyDescent="0.2">
      <c r="A8" s="7" t="s">
        <v>1</v>
      </c>
      <c r="B8" s="5"/>
      <c r="C8" s="8">
        <v>17787284.59</v>
      </c>
    </row>
    <row r="9" spans="1:3" x14ac:dyDescent="0.2">
      <c r="A9" s="9">
        <v>5150</v>
      </c>
      <c r="B9" s="4" t="s">
        <v>2</v>
      </c>
      <c r="C9" s="8">
        <f>+C11+C48</f>
        <v>17787283.807</v>
      </c>
    </row>
    <row r="10" spans="1:3" x14ac:dyDescent="0.2">
      <c r="A10" s="9"/>
      <c r="B10" s="4"/>
      <c r="C10" s="8"/>
    </row>
    <row r="11" spans="1:3" x14ac:dyDescent="0.2">
      <c r="A11" s="4" t="s">
        <v>3</v>
      </c>
      <c r="B11" s="4" t="s">
        <v>4</v>
      </c>
      <c r="C11" s="8">
        <f>SUM(C12:C46)</f>
        <v>5622336</v>
      </c>
    </row>
    <row r="12" spans="1:3" x14ac:dyDescent="0.2">
      <c r="A12" s="10" t="s">
        <v>5</v>
      </c>
      <c r="B12" s="11" t="s">
        <v>6</v>
      </c>
      <c r="C12" s="12">
        <v>148342</v>
      </c>
    </row>
    <row r="13" spans="1:3" x14ac:dyDescent="0.2">
      <c r="A13" s="10" t="s">
        <v>62</v>
      </c>
      <c r="B13" s="11" t="s">
        <v>94</v>
      </c>
      <c r="C13" s="12">
        <v>3562.46</v>
      </c>
    </row>
    <row r="14" spans="1:3" x14ac:dyDescent="0.2">
      <c r="A14" s="10" t="s">
        <v>7</v>
      </c>
      <c r="B14" s="11" t="s">
        <v>8</v>
      </c>
      <c r="C14" s="12">
        <v>157317.65</v>
      </c>
    </row>
    <row r="15" spans="1:3" x14ac:dyDescent="0.2">
      <c r="A15" s="10" t="s">
        <v>9</v>
      </c>
      <c r="B15" s="11" t="s">
        <v>10</v>
      </c>
      <c r="C15" s="12">
        <v>358828.53</v>
      </c>
    </row>
    <row r="16" spans="1:3" x14ac:dyDescent="0.2">
      <c r="A16" s="10" t="s">
        <v>79</v>
      </c>
      <c r="B16" s="11" t="s">
        <v>80</v>
      </c>
      <c r="C16" s="12">
        <v>507</v>
      </c>
    </row>
    <row r="17" spans="1:3" x14ac:dyDescent="0.2">
      <c r="A17" s="10" t="s">
        <v>11</v>
      </c>
      <c r="B17" s="11" t="s">
        <v>12</v>
      </c>
      <c r="C17" s="12">
        <v>306224.40999999997</v>
      </c>
    </row>
    <row r="18" spans="1:3" x14ac:dyDescent="0.2">
      <c r="A18" s="10" t="s">
        <v>13</v>
      </c>
      <c r="B18" s="11" t="s">
        <v>14</v>
      </c>
      <c r="C18" s="12">
        <v>687</v>
      </c>
    </row>
    <row r="19" spans="1:3" x14ac:dyDescent="0.2">
      <c r="A19" s="10" t="s">
        <v>15</v>
      </c>
      <c r="B19" s="11" t="s">
        <v>16</v>
      </c>
      <c r="C19" s="12">
        <v>4520</v>
      </c>
    </row>
    <row r="20" spans="1:3" x14ac:dyDescent="0.2">
      <c r="A20" s="10" t="s">
        <v>17</v>
      </c>
      <c r="B20" s="11" t="s">
        <v>18</v>
      </c>
      <c r="C20" s="12">
        <f>49797+3370</f>
        <v>53167</v>
      </c>
    </row>
    <row r="21" spans="1:3" x14ac:dyDescent="0.2">
      <c r="A21" s="10" t="s">
        <v>19</v>
      </c>
      <c r="B21" s="11" t="s">
        <v>20</v>
      </c>
      <c r="C21" s="12">
        <v>39249.910000000003</v>
      </c>
    </row>
    <row r="22" spans="1:3" x14ac:dyDescent="0.2">
      <c r="A22" s="10" t="s">
        <v>21</v>
      </c>
      <c r="B22" s="11" t="s">
        <v>22</v>
      </c>
      <c r="C22" s="12">
        <v>35747.39</v>
      </c>
    </row>
    <row r="23" spans="1:3" x14ac:dyDescent="0.2">
      <c r="A23" s="10" t="s">
        <v>23</v>
      </c>
      <c r="B23" s="11" t="s">
        <v>81</v>
      </c>
      <c r="C23" s="12">
        <v>40420.54</v>
      </c>
    </row>
    <row r="24" spans="1:3" x14ac:dyDescent="0.2">
      <c r="A24" s="10" t="s">
        <v>25</v>
      </c>
      <c r="B24" s="11" t="s">
        <v>26</v>
      </c>
      <c r="C24" s="12">
        <v>367550</v>
      </c>
    </row>
    <row r="25" spans="1:3" x14ac:dyDescent="0.2">
      <c r="A25" s="10" t="s">
        <v>82</v>
      </c>
      <c r="B25" s="11" t="s">
        <v>95</v>
      </c>
      <c r="C25" s="12">
        <v>983040.3</v>
      </c>
    </row>
    <row r="26" spans="1:3" x14ac:dyDescent="0.2">
      <c r="A26" s="10" t="s">
        <v>27</v>
      </c>
      <c r="B26" s="11" t="s">
        <v>96</v>
      </c>
      <c r="C26" s="12">
        <v>414555.98</v>
      </c>
    </row>
    <row r="27" spans="1:3" x14ac:dyDescent="0.2">
      <c r="A27" s="10" t="s">
        <v>83</v>
      </c>
      <c r="B27" s="11" t="s">
        <v>97</v>
      </c>
      <c r="C27" s="12">
        <v>10266</v>
      </c>
    </row>
    <row r="28" spans="1:3" x14ac:dyDescent="0.2">
      <c r="A28" s="10" t="s">
        <v>84</v>
      </c>
      <c r="B28" s="11" t="s">
        <v>98</v>
      </c>
      <c r="C28" s="12">
        <v>53006.38</v>
      </c>
    </row>
    <row r="29" spans="1:3" x14ac:dyDescent="0.2">
      <c r="A29" s="10" t="s">
        <v>29</v>
      </c>
      <c r="B29" s="11" t="s">
        <v>30</v>
      </c>
      <c r="C29" s="12">
        <v>149397.07999999999</v>
      </c>
    </row>
    <row r="30" spans="1:3" x14ac:dyDescent="0.2">
      <c r="A30" s="10" t="s">
        <v>85</v>
      </c>
      <c r="B30" s="11" t="s">
        <v>99</v>
      </c>
      <c r="C30" s="12">
        <v>133151.20000000001</v>
      </c>
    </row>
    <row r="31" spans="1:3" x14ac:dyDescent="0.2">
      <c r="A31" s="10" t="s">
        <v>31</v>
      </c>
      <c r="B31" s="11" t="s">
        <v>32</v>
      </c>
      <c r="C31" s="12">
        <v>3450</v>
      </c>
    </row>
    <row r="32" spans="1:3" x14ac:dyDescent="0.2">
      <c r="A32" s="10" t="s">
        <v>86</v>
      </c>
      <c r="B32" s="11" t="s">
        <v>100</v>
      </c>
      <c r="C32" s="12">
        <v>7450</v>
      </c>
    </row>
    <row r="33" spans="1:3" x14ac:dyDescent="0.2">
      <c r="A33" s="10" t="s">
        <v>87</v>
      </c>
      <c r="B33" s="11" t="s">
        <v>101</v>
      </c>
      <c r="C33" s="12">
        <v>49502.61</v>
      </c>
    </row>
    <row r="34" spans="1:3" x14ac:dyDescent="0.2">
      <c r="A34" s="10" t="s">
        <v>88</v>
      </c>
      <c r="B34" s="11" t="s">
        <v>102</v>
      </c>
      <c r="C34" s="12">
        <v>7480.29</v>
      </c>
    </row>
    <row r="35" spans="1:3" x14ac:dyDescent="0.2">
      <c r="A35" s="10" t="s">
        <v>89</v>
      </c>
      <c r="B35" s="11" t="s">
        <v>103</v>
      </c>
      <c r="C35" s="12">
        <v>208.54</v>
      </c>
    </row>
    <row r="36" spans="1:3" x14ac:dyDescent="0.2">
      <c r="A36" s="10" t="s">
        <v>90</v>
      </c>
      <c r="B36" s="11" t="s">
        <v>104</v>
      </c>
      <c r="C36" s="12">
        <v>9957.86</v>
      </c>
    </row>
    <row r="37" spans="1:3" x14ac:dyDescent="0.2">
      <c r="A37" s="10" t="s">
        <v>33</v>
      </c>
      <c r="B37" s="11" t="s">
        <v>34</v>
      </c>
      <c r="C37" s="12">
        <v>1200000</v>
      </c>
    </row>
    <row r="38" spans="1:3" x14ac:dyDescent="0.2">
      <c r="A38" s="10" t="s">
        <v>91</v>
      </c>
      <c r="B38" s="11" t="s">
        <v>105</v>
      </c>
      <c r="C38" s="12">
        <v>209300</v>
      </c>
    </row>
    <row r="39" spans="1:3" x14ac:dyDescent="0.2">
      <c r="A39" s="10" t="s">
        <v>35</v>
      </c>
      <c r="B39" s="11" t="s">
        <v>36</v>
      </c>
      <c r="C39" s="12">
        <v>399308.07</v>
      </c>
    </row>
    <row r="40" spans="1:3" x14ac:dyDescent="0.2">
      <c r="A40" s="10" t="s">
        <v>37</v>
      </c>
      <c r="B40" s="11" t="s">
        <v>38</v>
      </c>
      <c r="C40" s="12">
        <v>8386.33</v>
      </c>
    </row>
    <row r="41" spans="1:3" x14ac:dyDescent="0.2">
      <c r="A41" s="10" t="s">
        <v>92</v>
      </c>
      <c r="B41" s="11" t="s">
        <v>106</v>
      </c>
      <c r="C41" s="12">
        <v>26351.38</v>
      </c>
    </row>
    <row r="42" spans="1:3" x14ac:dyDescent="0.2">
      <c r="A42" s="10" t="s">
        <v>39</v>
      </c>
      <c r="B42" s="11" t="s">
        <v>40</v>
      </c>
      <c r="C42" s="12">
        <v>191018.93</v>
      </c>
    </row>
    <row r="43" spans="1:3" x14ac:dyDescent="0.2">
      <c r="A43" s="10" t="s">
        <v>41</v>
      </c>
      <c r="B43" s="11" t="s">
        <v>42</v>
      </c>
      <c r="C43" s="12">
        <v>62479.68</v>
      </c>
    </row>
    <row r="44" spans="1:3" x14ac:dyDescent="0.2">
      <c r="A44" s="10" t="s">
        <v>93</v>
      </c>
      <c r="B44" s="11" t="s">
        <v>107</v>
      </c>
      <c r="C44" s="12">
        <v>6825</v>
      </c>
    </row>
    <row r="45" spans="1:3" x14ac:dyDescent="0.2">
      <c r="A45" s="10" t="s">
        <v>43</v>
      </c>
      <c r="B45" s="11" t="s">
        <v>44</v>
      </c>
      <c r="C45" s="12">
        <v>155900</v>
      </c>
    </row>
    <row r="46" spans="1:3" x14ac:dyDescent="0.2">
      <c r="A46" s="10" t="s">
        <v>45</v>
      </c>
      <c r="B46" s="11" t="s">
        <v>46</v>
      </c>
      <c r="C46" s="12">
        <v>25176.48</v>
      </c>
    </row>
    <row r="48" spans="1:3" x14ac:dyDescent="0.2">
      <c r="A48" s="15">
        <v>9995</v>
      </c>
      <c r="B48" s="4" t="s">
        <v>47</v>
      </c>
      <c r="C48" s="8">
        <f>SUM(C49:C95)</f>
        <v>12164947.807</v>
      </c>
    </row>
    <row r="49" spans="1:3" x14ac:dyDescent="0.2">
      <c r="A49" s="13" t="s">
        <v>48</v>
      </c>
      <c r="B49" s="14" t="s">
        <v>49</v>
      </c>
      <c r="C49" s="16">
        <v>5637213.1600000001</v>
      </c>
    </row>
    <row r="50" spans="1:3" x14ac:dyDescent="0.2">
      <c r="A50" s="13" t="s">
        <v>108</v>
      </c>
      <c r="B50" s="14" t="s">
        <v>127</v>
      </c>
      <c r="C50" s="16">
        <v>1758253.42</v>
      </c>
    </row>
    <row r="51" spans="1:3" x14ac:dyDescent="0.2">
      <c r="A51" s="13" t="s">
        <v>109</v>
      </c>
      <c r="B51" s="14" t="s">
        <v>128</v>
      </c>
      <c r="C51" s="16">
        <f>7044.6+8718.56</f>
        <v>15763.16</v>
      </c>
    </row>
    <row r="52" spans="1:3" x14ac:dyDescent="0.2">
      <c r="A52" s="13" t="s">
        <v>50</v>
      </c>
      <c r="B52" s="14" t="s">
        <v>51</v>
      </c>
      <c r="C52" s="16">
        <v>74674.44</v>
      </c>
    </row>
    <row r="53" spans="1:3" x14ac:dyDescent="0.2">
      <c r="A53" s="13" t="s">
        <v>52</v>
      </c>
      <c r="B53" s="14" t="s">
        <v>53</v>
      </c>
      <c r="C53" s="16">
        <v>705000</v>
      </c>
    </row>
    <row r="54" spans="1:3" x14ac:dyDescent="0.2">
      <c r="A54" s="13" t="s">
        <v>54</v>
      </c>
      <c r="B54" s="14" t="s">
        <v>55</v>
      </c>
      <c r="C54" s="16">
        <v>96092</v>
      </c>
    </row>
    <row r="55" spans="1:3" x14ac:dyDescent="0.2">
      <c r="A55" s="13" t="s">
        <v>56</v>
      </c>
      <c r="B55" s="14" t="s">
        <v>57</v>
      </c>
      <c r="C55" s="16">
        <v>443674.87</v>
      </c>
    </row>
    <row r="56" spans="1:3" x14ac:dyDescent="0.2">
      <c r="A56" s="13" t="s">
        <v>58</v>
      </c>
      <c r="B56" s="14" t="s">
        <v>59</v>
      </c>
      <c r="C56" s="16">
        <v>394558.78</v>
      </c>
    </row>
    <row r="57" spans="1:3" x14ac:dyDescent="0.2">
      <c r="A57" s="13" t="s">
        <v>60</v>
      </c>
      <c r="B57" s="14" t="s">
        <v>61</v>
      </c>
      <c r="C57" s="16">
        <v>44135.28</v>
      </c>
    </row>
    <row r="58" spans="1:3" x14ac:dyDescent="0.2">
      <c r="A58" s="13" t="s">
        <v>13</v>
      </c>
      <c r="B58" s="14" t="s">
        <v>129</v>
      </c>
      <c r="C58" s="16">
        <v>8581.44</v>
      </c>
    </row>
    <row r="59" spans="1:3" x14ac:dyDescent="0.2">
      <c r="A59" s="13" t="s">
        <v>15</v>
      </c>
      <c r="B59" s="14" t="s">
        <v>130</v>
      </c>
      <c r="C59" s="16">
        <v>79956</v>
      </c>
    </row>
    <row r="60" spans="1:3" x14ac:dyDescent="0.2">
      <c r="A60" s="13" t="s">
        <v>63</v>
      </c>
      <c r="B60" s="14" t="s">
        <v>64</v>
      </c>
      <c r="C60" s="16">
        <v>241771.087</v>
      </c>
    </row>
    <row r="61" spans="1:3" x14ac:dyDescent="0.2">
      <c r="A61" s="13" t="s">
        <v>110</v>
      </c>
      <c r="B61" s="14" t="s">
        <v>131</v>
      </c>
      <c r="C61" s="16">
        <v>554227.89</v>
      </c>
    </row>
    <row r="62" spans="1:3" x14ac:dyDescent="0.2">
      <c r="A62" s="13" t="s">
        <v>17</v>
      </c>
      <c r="B62" s="14" t="s">
        <v>18</v>
      </c>
      <c r="C62" s="16">
        <v>50000</v>
      </c>
    </row>
    <row r="63" spans="1:3" x14ac:dyDescent="0.2">
      <c r="A63" s="13" t="s">
        <v>111</v>
      </c>
      <c r="B63" s="14" t="s">
        <v>132</v>
      </c>
      <c r="C63" s="16">
        <v>226712.38</v>
      </c>
    </row>
    <row r="64" spans="1:3" x14ac:dyDescent="0.2">
      <c r="A64" s="13" t="s">
        <v>65</v>
      </c>
      <c r="B64" s="14" t="s">
        <v>66</v>
      </c>
      <c r="C64" s="16">
        <v>265191.95</v>
      </c>
    </row>
    <row r="65" spans="1:3" x14ac:dyDescent="0.2">
      <c r="A65" s="13" t="s">
        <v>19</v>
      </c>
      <c r="B65" s="14" t="s">
        <v>20</v>
      </c>
      <c r="C65" s="16">
        <v>216988.18</v>
      </c>
    </row>
    <row r="66" spans="1:3" x14ac:dyDescent="0.2">
      <c r="A66" s="13" t="s">
        <v>67</v>
      </c>
      <c r="B66" s="14" t="s">
        <v>68</v>
      </c>
      <c r="C66" s="16">
        <v>9492.3799999999992</v>
      </c>
    </row>
    <row r="67" spans="1:3" x14ac:dyDescent="0.2">
      <c r="A67" s="13" t="s">
        <v>112</v>
      </c>
      <c r="B67" s="14" t="s">
        <v>22</v>
      </c>
      <c r="C67" s="16">
        <f>57853.96-2037.77</f>
        <v>55816.19</v>
      </c>
    </row>
    <row r="68" spans="1:3" x14ac:dyDescent="0.2">
      <c r="A68" s="13" t="s">
        <v>23</v>
      </c>
      <c r="B68" s="14" t="s">
        <v>24</v>
      </c>
      <c r="C68" s="16">
        <f>27240.83+20350.55</f>
        <v>47591.380000000005</v>
      </c>
    </row>
    <row r="69" spans="1:3" x14ac:dyDescent="0.2">
      <c r="A69" s="13" t="s">
        <v>69</v>
      </c>
      <c r="B69" s="14" t="s">
        <v>70</v>
      </c>
      <c r="C69" s="16">
        <f>2497.11+2333.24</f>
        <v>4830.3500000000004</v>
      </c>
    </row>
    <row r="70" spans="1:3" x14ac:dyDescent="0.2">
      <c r="A70" s="13" t="s">
        <v>113</v>
      </c>
      <c r="B70" s="14" t="s">
        <v>133</v>
      </c>
      <c r="C70" s="16">
        <v>4962.1000000000004</v>
      </c>
    </row>
    <row r="71" spans="1:3" x14ac:dyDescent="0.2">
      <c r="A71" s="13" t="s">
        <v>114</v>
      </c>
      <c r="B71" s="14" t="s">
        <v>134</v>
      </c>
      <c r="C71" s="16">
        <v>3623.26</v>
      </c>
    </row>
    <row r="72" spans="1:3" x14ac:dyDescent="0.2">
      <c r="A72" s="13" t="s">
        <v>115</v>
      </c>
      <c r="B72" s="14" t="s">
        <v>135</v>
      </c>
      <c r="C72" s="16">
        <v>59959.4</v>
      </c>
    </row>
    <row r="73" spans="1:3" x14ac:dyDescent="0.2">
      <c r="A73" s="13" t="s">
        <v>136</v>
      </c>
      <c r="B73" s="14" t="s">
        <v>137</v>
      </c>
      <c r="C73" s="16">
        <v>103021.82</v>
      </c>
    </row>
    <row r="74" spans="1:3" x14ac:dyDescent="0.2">
      <c r="A74" s="13" t="s">
        <v>71</v>
      </c>
      <c r="B74" s="14" t="s">
        <v>72</v>
      </c>
      <c r="C74" s="16">
        <v>193600.07</v>
      </c>
    </row>
    <row r="75" spans="1:3" x14ac:dyDescent="0.2">
      <c r="A75" s="13" t="s">
        <v>27</v>
      </c>
      <c r="B75" s="14" t="s">
        <v>28</v>
      </c>
      <c r="C75" s="16">
        <v>285409.59999999998</v>
      </c>
    </row>
    <row r="76" spans="1:3" x14ac:dyDescent="0.2">
      <c r="A76" s="13" t="s">
        <v>116</v>
      </c>
      <c r="B76" s="14" t="s">
        <v>138</v>
      </c>
      <c r="C76" s="16">
        <v>3698.9</v>
      </c>
    </row>
    <row r="77" spans="1:3" x14ac:dyDescent="0.2">
      <c r="A77" s="13" t="s">
        <v>83</v>
      </c>
      <c r="B77" s="14" t="s">
        <v>97</v>
      </c>
      <c r="C77" s="16">
        <v>39398</v>
      </c>
    </row>
    <row r="78" spans="1:3" x14ac:dyDescent="0.2">
      <c r="A78" s="13" t="s">
        <v>84</v>
      </c>
      <c r="B78" s="14" t="s">
        <v>36</v>
      </c>
      <c r="C78" s="16">
        <v>20302.5</v>
      </c>
    </row>
    <row r="79" spans="1:3" x14ac:dyDescent="0.2">
      <c r="A79" s="13" t="s">
        <v>29</v>
      </c>
      <c r="B79" s="14" t="s">
        <v>139</v>
      </c>
      <c r="C79" s="16">
        <v>140984</v>
      </c>
    </row>
    <row r="80" spans="1:3" x14ac:dyDescent="0.2">
      <c r="A80" s="13" t="s">
        <v>85</v>
      </c>
      <c r="B80" s="14" t="s">
        <v>140</v>
      </c>
      <c r="C80" s="16">
        <v>29300</v>
      </c>
    </row>
    <row r="81" spans="1:3" x14ac:dyDescent="0.2">
      <c r="A81" s="13" t="s">
        <v>31</v>
      </c>
      <c r="B81" s="14" t="s">
        <v>141</v>
      </c>
      <c r="C81" s="16">
        <v>22672.12</v>
      </c>
    </row>
    <row r="82" spans="1:3" x14ac:dyDescent="0.2">
      <c r="A82" s="13" t="s">
        <v>117</v>
      </c>
      <c r="B82" s="14" t="s">
        <v>142</v>
      </c>
      <c r="C82" s="16">
        <v>68923.360000000001</v>
      </c>
    </row>
    <row r="83" spans="1:3" x14ac:dyDescent="0.2">
      <c r="A83" s="13" t="s">
        <v>118</v>
      </c>
      <c r="B83" s="14" t="s">
        <v>143</v>
      </c>
      <c r="C83" s="16">
        <v>22148</v>
      </c>
    </row>
    <row r="84" spans="1:3" x14ac:dyDescent="0.2">
      <c r="A84" s="13" t="s">
        <v>119</v>
      </c>
      <c r="B84" s="14" t="s">
        <v>144</v>
      </c>
      <c r="C84" s="16">
        <v>3500</v>
      </c>
    </row>
    <row r="85" spans="1:3" x14ac:dyDescent="0.2">
      <c r="A85" s="13" t="s">
        <v>120</v>
      </c>
      <c r="B85" s="14" t="s">
        <v>145</v>
      </c>
      <c r="C85" s="16">
        <v>4570.3999999999996</v>
      </c>
    </row>
    <row r="86" spans="1:3" x14ac:dyDescent="0.2">
      <c r="A86" s="13" t="s">
        <v>121</v>
      </c>
      <c r="B86" s="14" t="s">
        <v>104</v>
      </c>
      <c r="C86" s="16">
        <v>7312.65</v>
      </c>
    </row>
    <row r="87" spans="1:3" x14ac:dyDescent="0.2">
      <c r="A87" s="13" t="s">
        <v>122</v>
      </c>
      <c r="B87" s="14" t="s">
        <v>146</v>
      </c>
      <c r="C87" s="16">
        <v>17917</v>
      </c>
    </row>
    <row r="88" spans="1:3" x14ac:dyDescent="0.2">
      <c r="A88" s="13" t="s">
        <v>35</v>
      </c>
      <c r="B88" s="14" t="s">
        <v>147</v>
      </c>
      <c r="C88" s="16">
        <v>3864.69</v>
      </c>
    </row>
    <row r="89" spans="1:3" x14ac:dyDescent="0.2">
      <c r="A89" s="13" t="s">
        <v>123</v>
      </c>
      <c r="B89" s="14" t="s">
        <v>148</v>
      </c>
      <c r="C89" s="16">
        <v>6130.83</v>
      </c>
    </row>
    <row r="90" spans="1:3" x14ac:dyDescent="0.2">
      <c r="A90" s="13" t="s">
        <v>37</v>
      </c>
      <c r="B90" s="14" t="s">
        <v>149</v>
      </c>
      <c r="C90" s="16">
        <v>33254.480000000003</v>
      </c>
    </row>
    <row r="91" spans="1:3" x14ac:dyDescent="0.2">
      <c r="A91" s="13" t="s">
        <v>73</v>
      </c>
      <c r="B91" s="14" t="s">
        <v>74</v>
      </c>
      <c r="C91" s="16">
        <v>35000</v>
      </c>
    </row>
    <row r="92" spans="1:3" x14ac:dyDescent="0.2">
      <c r="A92" s="13" t="s">
        <v>39</v>
      </c>
      <c r="B92" s="14" t="s">
        <v>40</v>
      </c>
      <c r="C92" s="16">
        <v>83333</v>
      </c>
    </row>
    <row r="93" spans="1:3" x14ac:dyDescent="0.2">
      <c r="A93" s="14" t="s">
        <v>124</v>
      </c>
      <c r="B93" s="14" t="s">
        <v>150</v>
      </c>
      <c r="C93" s="16">
        <v>4640.72</v>
      </c>
    </row>
    <row r="94" spans="1:3" x14ac:dyDescent="0.2">
      <c r="A94" s="14" t="s">
        <v>125</v>
      </c>
      <c r="B94" s="14" t="s">
        <v>151</v>
      </c>
      <c r="C94" s="16">
        <v>3563.57</v>
      </c>
    </row>
    <row r="95" spans="1:3" x14ac:dyDescent="0.2">
      <c r="A95" s="14" t="s">
        <v>126</v>
      </c>
      <c r="B95" s="14" t="s">
        <v>152</v>
      </c>
      <c r="C95" s="16">
        <v>33333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2017-12-08T18:58:31Z</cp:lastPrinted>
  <dcterms:created xsi:type="dcterms:W3CDTF">2017-10-04T17:27:46Z</dcterms:created>
  <dcterms:modified xsi:type="dcterms:W3CDTF">2017-12-08T18:59:11Z</dcterms:modified>
</cp:coreProperties>
</file>