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1\CORTE ENERO -DICIEMBRE 2021 -2020\"/>
    </mc:Choice>
  </mc:AlternateContent>
  <bookViews>
    <workbookView xWindow="0" yWindow="0" windowWidth="19200" windowHeight="6888"/>
  </bookViews>
  <sheets>
    <sheet name="ESTADO COMPARATIVO" sheetId="14" r:id="rId1"/>
    <sheet name="CUADRO DE ACTIVOS" sheetId="13" state="hidden" r:id="rId2"/>
  </sheets>
  <definedNames>
    <definedName name="_xlnm.Print_Area" localSheetId="0">'ESTADO COMPARATIVO'!$A$2:$H$37</definedName>
  </definedNames>
  <calcPr calcId="152511"/>
  <fileRecoveryPr autoRecover="0"/>
</workbook>
</file>

<file path=xl/calcChain.xml><?xml version="1.0" encoding="utf-8"?>
<calcChain xmlns="http://schemas.openxmlformats.org/spreadsheetml/2006/main">
  <c r="E11" i="14" l="1"/>
  <c r="D10" i="14" l="1"/>
  <c r="G16" i="14" l="1"/>
  <c r="G19" i="14"/>
  <c r="G17" i="14" l="1"/>
  <c r="D13" i="14"/>
  <c r="D12" i="14" s="1"/>
  <c r="G9" i="14" l="1"/>
  <c r="F17" i="14" l="1"/>
  <c r="F16" i="14"/>
  <c r="D8" i="14"/>
  <c r="D20" i="14" s="1"/>
  <c r="G15" i="14" l="1"/>
  <c r="F15" i="14"/>
  <c r="G18" i="14" l="1"/>
  <c r="F18" i="14"/>
  <c r="G10" i="14"/>
  <c r="F10" i="14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E12" i="14" l="1"/>
  <c r="G14" i="14" l="1"/>
  <c r="F14" i="14"/>
  <c r="E20" i="14" l="1"/>
  <c r="G12" i="14"/>
  <c r="G20" i="14" s="1"/>
  <c r="F12" i="14"/>
  <c r="F20" i="14" s="1"/>
</calcChain>
</file>

<file path=xl/sharedStrings.xml><?xml version="1.0" encoding="utf-8"?>
<sst xmlns="http://schemas.openxmlformats.org/spreadsheetml/2006/main" count="35" uniqueCount="34">
  <si>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</si>
  <si>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</si>
  <si>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</si>
  <si>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</si>
  <si>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</si>
  <si>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</si>
  <si>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</si>
  <si>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</si>
  <si>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</si>
  <si>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</si>
  <si>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</si>
  <si>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</si>
  <si>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</si>
  <si>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</si>
  <si>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</si>
  <si>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</si>
  <si>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</si>
  <si>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</si>
  <si>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</si>
  <si>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</si>
  <si>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</si>
  <si>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</si>
  <si>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</si>
  <si>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</si>
  <si>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</si>
  <si>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</si>
  <si>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</si>
  <si>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</si>
  <si>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</si>
  <si>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</si>
  <si>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Disminución de pasivos</t>
  </si>
  <si>
    <t>Disminución de Fondos de Terceros</t>
  </si>
  <si>
    <t>Durante el mes Terminado Al 31 de diciembre 2021</t>
  </si>
  <si>
    <t>CONSEJO NACIONAL DE ZONAS FRANCAS DE EXPORTACION (5150)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</si>
</sst>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7" formatCode="###0;###0"/>
    <numFmt numFmtId="168" formatCode="###0.0;###0.0"/>
  </numFmts>
  <fonts count="2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1"/>
      <color rgb="FF000000"/>
      <name val="Calibri"/>
      <family val="2"/>
      <scheme val="minor"/>
    </font>
    <font>
      <b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22" fillId="0" borderId="0"/>
  </cellStyleXfs>
  <cellXfs count="68">
    <xf numFmtId="0" fontId="0" fillId="0" borderId="0" xfId="0"/>
    <xf numFmtId="0" fontId="5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9" fillId="0" borderId="1" xfId="0" applyFont="1" applyBorder="1"/>
    <xf numFmtId="164" fontId="9" fillId="0" borderId="1" xfId="1" applyNumberFormat="1" applyFont="1" applyBorder="1"/>
    <xf numFmtId="164" fontId="9" fillId="0" borderId="1" xfId="1" applyNumberFormat="1" applyFont="1" applyBorder="1" applyAlignment="1">
      <alignment horizontal="right"/>
    </xf>
    <xf numFmtId="164" fontId="8" fillId="0" borderId="1" xfId="1" applyNumberFormat="1" applyFont="1" applyBorder="1"/>
    <xf numFmtId="0" fontId="9" fillId="0" borderId="2" xfId="0" applyFont="1" applyBorder="1" applyAlignment="1"/>
    <xf numFmtId="0" fontId="9" fillId="0" borderId="3" xfId="0" applyFont="1" applyBorder="1" applyAlignment="1"/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41" fontId="11" fillId="0" borderId="0" xfId="0" applyNumberFormat="1" applyFont="1" applyBorder="1"/>
    <xf numFmtId="0" fontId="12" fillId="0" borderId="0" xfId="0" applyFont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5" fillId="0" borderId="0" xfId="0" applyFont="1" applyFill="1" applyBorder="1" applyAlignment="1">
      <alignment vertical="center"/>
    </xf>
    <xf numFmtId="165" fontId="6" fillId="0" borderId="0" xfId="1" applyFont="1" applyFill="1" applyBorder="1" applyAlignment="1">
      <alignment horizontal="center" vertical="top" wrapText="1"/>
    </xf>
    <xf numFmtId="168" fontId="16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165" fontId="7" fillId="0" borderId="0" xfId="1" applyFont="1" applyFill="1" applyBorder="1" applyAlignment="1">
      <alignment horizontal="center" vertical="top" wrapText="1"/>
    </xf>
    <xf numFmtId="165" fontId="14" fillId="0" borderId="0" xfId="1" applyFont="1" applyBorder="1"/>
    <xf numFmtId="43" fontId="14" fillId="0" borderId="0" xfId="0" applyNumberFormat="1" applyFont="1" applyBorder="1"/>
    <xf numFmtId="0" fontId="1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165" fontId="6" fillId="0" borderId="0" xfId="1" applyFont="1" applyFill="1" applyBorder="1" applyAlignment="1">
      <alignment horizontal="center" vertical="center" wrapText="1"/>
    </xf>
    <xf numFmtId="0" fontId="18" fillId="0" borderId="0" xfId="0" applyFont="1" applyBorder="1"/>
    <xf numFmtId="0" fontId="2" fillId="0" borderId="0" xfId="0" applyFont="1" applyBorder="1"/>
    <xf numFmtId="0" fontId="10" fillId="0" borderId="0" xfId="0" applyFont="1" applyFill="1" applyBorder="1" applyAlignment="1">
      <alignment horizontal="center" vertical="top" wrapText="1"/>
    </xf>
    <xf numFmtId="167" fontId="21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165" fontId="10" fillId="0" borderId="0" xfId="1" applyFont="1" applyFill="1" applyBorder="1" applyAlignment="1">
      <alignment horizontal="center" vertical="top" wrapText="1"/>
    </xf>
    <xf numFmtId="4" fontId="3" fillId="0" borderId="0" xfId="0" applyNumberFormat="1" applyFont="1"/>
    <xf numFmtId="4" fontId="14" fillId="0" borderId="0" xfId="0" applyNumberFormat="1" applyFont="1" applyBorder="1"/>
    <xf numFmtId="41" fontId="14" fillId="0" borderId="0" xfId="0" applyNumberFormat="1" applyFont="1" applyBorder="1"/>
    <xf numFmtId="165" fontId="12" fillId="0" borderId="0" xfId="1" applyFont="1" applyBorder="1" applyAlignment="1"/>
    <xf numFmtId="165" fontId="11" fillId="0" borderId="0" xfId="1" applyFont="1" applyBorder="1" applyAlignment="1"/>
    <xf numFmtId="165" fontId="3" fillId="0" borderId="0" xfId="1" applyFont="1"/>
    <xf numFmtId="165" fontId="6" fillId="0" borderId="0" xfId="1" applyFont="1" applyFill="1" applyBorder="1" applyAlignment="1">
      <alignment horizontal="left" vertical="center" wrapText="1"/>
    </xf>
    <xf numFmtId="165" fontId="1" fillId="0" borderId="0" xfId="1" applyFont="1" applyBorder="1"/>
    <xf numFmtId="165" fontId="11" fillId="0" borderId="0" xfId="1" applyFont="1" applyFill="1" applyBorder="1" applyAlignment="1"/>
    <xf numFmtId="0" fontId="17" fillId="2" borderId="0" xfId="0" applyFont="1" applyFill="1" applyAlignment="1">
      <alignment horizontal="left"/>
    </xf>
    <xf numFmtId="0" fontId="23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64" fontId="8" fillId="0" borderId="5" xfId="1" applyNumberFormat="1" applyFont="1" applyBorder="1" applyAlignment="1">
      <alignment horizontal="center"/>
    </xf>
    <xf numFmtId="164" fontId="8" fillId="0" borderId="9" xfId="1" applyNumberFormat="1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9" fillId="0" borderId="9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6" workbookViewId="0">
      <selection activeCell="E18" sqref="E18"/>
    </sheetView>
  </sheetViews>
  <sheetFormatPr baseColWidth="10" defaultColWidth="11.5546875" defaultRowHeight="13.8" x14ac:dyDescent="0.3"/>
  <cols>
    <col min="1" max="1" width="3.109375" style="17" customWidth="1"/>
    <col min="2" max="2" width="6.109375" style="17" customWidth="1"/>
    <col min="3" max="3" width="32" style="17" customWidth="1"/>
    <col min="4" max="4" width="22" style="17" customWidth="1"/>
    <col min="5" max="5" width="23.44140625" style="17" customWidth="1"/>
    <col min="6" max="6" width="14.33203125" style="17" customWidth="1"/>
    <col min="7" max="7" width="21.21875" style="17" customWidth="1"/>
    <col min="8" max="8" width="11.5546875" style="17" hidden="1" customWidth="1"/>
    <col min="9" max="9" width="15.33203125" style="17" bestFit="1" customWidth="1"/>
    <col min="10" max="16384" width="11.5546875" style="17"/>
  </cols>
  <sheetData>
    <row r="1" spans="1:9" ht="14.4" x14ac:dyDescent="0.3">
      <c r="A1" s="44" t="s">
        <v>33</v>
      </c>
      <c r="B1" s="44"/>
      <c r="C1" s="44"/>
      <c r="D1" s="44"/>
      <c r="E1" s="44"/>
      <c r="F1" s="44"/>
      <c r="G1" s="44"/>
    </row>
    <row r="2" spans="1:9" x14ac:dyDescent="0.3">
      <c r="A2" s="46" t="s">
        <v>11</v>
      </c>
      <c r="B2" s="46"/>
      <c r="C2" s="46"/>
      <c r="D2" s="46"/>
      <c r="E2" s="46"/>
      <c r="F2" s="46"/>
      <c r="G2" s="46"/>
      <c r="H2" s="16"/>
      <c r="I2" s="16"/>
    </row>
    <row r="3" spans="1:9" x14ac:dyDescent="0.3">
      <c r="A3" s="46" t="s">
        <v>32</v>
      </c>
      <c r="B3" s="46"/>
      <c r="C3" s="46"/>
      <c r="D3" s="46"/>
      <c r="E3" s="46"/>
      <c r="F3" s="46"/>
      <c r="G3" s="46"/>
      <c r="H3" s="16"/>
      <c r="I3" s="16"/>
    </row>
    <row r="4" spans="1:9" x14ac:dyDescent="0.3">
      <c r="A4" s="46" t="s">
        <v>12</v>
      </c>
      <c r="B4" s="46"/>
      <c r="C4" s="46"/>
      <c r="D4" s="46"/>
      <c r="E4" s="46"/>
      <c r="F4" s="46"/>
      <c r="G4" s="46"/>
      <c r="H4" s="16"/>
      <c r="I4" s="16"/>
    </row>
    <row r="5" spans="1:9" x14ac:dyDescent="0.3">
      <c r="A5" s="47" t="s">
        <v>13</v>
      </c>
      <c r="B5" s="47"/>
      <c r="C5" s="47"/>
      <c r="D5" s="47"/>
      <c r="E5" s="47"/>
      <c r="F5" s="47"/>
      <c r="G5" s="47"/>
      <c r="H5" s="18"/>
      <c r="I5" s="18"/>
    </row>
    <row r="6" spans="1:9" ht="14.4" x14ac:dyDescent="0.3">
      <c r="A6" s="28"/>
      <c r="B6" s="47"/>
      <c r="C6" s="47"/>
      <c r="D6" s="47"/>
      <c r="E6" s="47"/>
      <c r="F6" s="47"/>
      <c r="G6" s="47"/>
      <c r="H6" s="18"/>
      <c r="I6" s="18"/>
    </row>
    <row r="7" spans="1:9" s="29" customFormat="1" ht="41.4" x14ac:dyDescent="0.3">
      <c r="B7" s="45" t="s">
        <v>14</v>
      </c>
      <c r="C7" s="45"/>
      <c r="D7" s="30" t="s">
        <v>15</v>
      </c>
      <c r="E7" s="30" t="s">
        <v>16</v>
      </c>
      <c r="F7" s="30" t="s">
        <v>17</v>
      </c>
      <c r="G7" s="30" t="s">
        <v>18</v>
      </c>
    </row>
    <row r="8" spans="1:9" s="29" customFormat="1" ht="14.4" x14ac:dyDescent="0.3">
      <c r="B8" s="31">
        <v>1</v>
      </c>
      <c r="C8" s="32" t="s">
        <v>19</v>
      </c>
      <c r="D8" s="37">
        <f>SUM(D9:D11)</f>
        <v>396648073.69</v>
      </c>
      <c r="E8" s="37">
        <f>SUM(E9:E11)</f>
        <v>255959437</v>
      </c>
      <c r="F8" s="33">
        <f t="shared" ref="F8:F18" si="0">+E8/D8</f>
        <v>0.6453061390638315</v>
      </c>
      <c r="G8" s="37">
        <f>+D8-E8</f>
        <v>140688636.69</v>
      </c>
    </row>
    <row r="9" spans="1:9" ht="14.4" x14ac:dyDescent="0.3">
      <c r="B9" s="20">
        <v>1.3</v>
      </c>
      <c r="C9" s="21" t="s">
        <v>20</v>
      </c>
      <c r="D9" s="38">
        <v>0</v>
      </c>
      <c r="E9" s="38">
        <v>0</v>
      </c>
      <c r="F9" s="33">
        <v>0</v>
      </c>
      <c r="G9" s="38">
        <f>+D9-E9</f>
        <v>0</v>
      </c>
    </row>
    <row r="10" spans="1:9" ht="14.4" x14ac:dyDescent="0.3">
      <c r="B10" s="20">
        <v>1.4</v>
      </c>
      <c r="C10" s="21" t="s">
        <v>21</v>
      </c>
      <c r="D10" s="38">
        <f>72278631+100352939.69</f>
        <v>172631570.69</v>
      </c>
      <c r="E10" s="39">
        <v>95164506</v>
      </c>
      <c r="F10" s="19">
        <f t="shared" si="0"/>
        <v>0.55125783551428109</v>
      </c>
      <c r="G10" s="38">
        <f>+D10-E10</f>
        <v>77467064.689999998</v>
      </c>
    </row>
    <row r="11" spans="1:9" ht="14.4" x14ac:dyDescent="0.3">
      <c r="B11" s="20">
        <v>1.5</v>
      </c>
      <c r="C11" s="21" t="s">
        <v>22</v>
      </c>
      <c r="D11" s="38">
        <v>224016503</v>
      </c>
      <c r="E11" s="38">
        <f>255959437-95164506</f>
        <v>160794931</v>
      </c>
      <c r="F11" s="19">
        <f t="shared" si="0"/>
        <v>0.71778163147203489</v>
      </c>
      <c r="G11" s="38">
        <f t="shared" ref="G11:G19" si="1">+D11-E11</f>
        <v>63221572</v>
      </c>
    </row>
    <row r="12" spans="1:9" s="29" customFormat="1" ht="14.4" x14ac:dyDescent="0.3">
      <c r="B12" s="31">
        <v>2</v>
      </c>
      <c r="C12" s="32" t="s">
        <v>23</v>
      </c>
      <c r="D12" s="37">
        <f>SUM(D13:D19)</f>
        <v>396648073.69</v>
      </c>
      <c r="E12" s="37">
        <f>SUM(E13:E19)</f>
        <v>205573023</v>
      </c>
      <c r="F12" s="33">
        <f t="shared" si="0"/>
        <v>0.51827561164627123</v>
      </c>
      <c r="G12" s="37">
        <f t="shared" ref="G12:G18" si="2">+D12-E12</f>
        <v>191075050.69</v>
      </c>
    </row>
    <row r="13" spans="1:9" ht="14.4" x14ac:dyDescent="0.3">
      <c r="B13" s="20">
        <v>2.1</v>
      </c>
      <c r="C13" s="21" t="s">
        <v>24</v>
      </c>
      <c r="D13" s="38">
        <f>163835873-56370</f>
        <v>163779503</v>
      </c>
      <c r="E13" s="38">
        <v>136367740.44999999</v>
      </c>
      <c r="F13" s="22">
        <f t="shared" si="0"/>
        <v>0.83263007856361604</v>
      </c>
      <c r="G13" s="38">
        <f t="shared" si="2"/>
        <v>27411762.550000012</v>
      </c>
    </row>
    <row r="14" spans="1:9" ht="14.4" x14ac:dyDescent="0.3">
      <c r="B14" s="20">
        <v>2.2000000000000002</v>
      </c>
      <c r="C14" s="21" t="s">
        <v>25</v>
      </c>
      <c r="D14" s="38">
        <v>120759940.69</v>
      </c>
      <c r="E14" s="38">
        <v>29315087.239999998</v>
      </c>
      <c r="F14" s="22">
        <f t="shared" si="0"/>
        <v>0.2427550649039657</v>
      </c>
      <c r="G14" s="38">
        <f t="shared" si="2"/>
        <v>91444853.450000003</v>
      </c>
      <c r="I14" s="34"/>
    </row>
    <row r="15" spans="1:9" ht="14.4" x14ac:dyDescent="0.3">
      <c r="B15" s="20">
        <v>2.2999999999999998</v>
      </c>
      <c r="C15" s="21" t="s">
        <v>26</v>
      </c>
      <c r="D15" s="38">
        <v>46958630</v>
      </c>
      <c r="E15" s="38">
        <v>19127906.440000001</v>
      </c>
      <c r="F15" s="22">
        <f t="shared" si="0"/>
        <v>0.40733527447457479</v>
      </c>
      <c r="G15" s="38">
        <f t="shared" si="2"/>
        <v>27830723.559999999</v>
      </c>
      <c r="I15" s="24"/>
    </row>
    <row r="16" spans="1:9" ht="14.4" x14ac:dyDescent="0.3">
      <c r="B16" s="20">
        <v>2.4</v>
      </c>
      <c r="C16" s="21" t="s">
        <v>27</v>
      </c>
      <c r="D16" s="38">
        <v>21400000</v>
      </c>
      <c r="E16" s="38">
        <v>13605486.689999999</v>
      </c>
      <c r="F16" s="22">
        <f t="shared" si="0"/>
        <v>0.63577040607476631</v>
      </c>
      <c r="G16" s="38">
        <f t="shared" si="2"/>
        <v>7794513.3100000005</v>
      </c>
      <c r="I16" s="36"/>
    </row>
    <row r="17" spans="2:9" ht="15.6" customHeight="1" x14ac:dyDescent="0.3">
      <c r="B17" s="20">
        <v>2.6</v>
      </c>
      <c r="C17" s="21" t="s">
        <v>28</v>
      </c>
      <c r="D17" s="38">
        <v>16150000</v>
      </c>
      <c r="E17" s="38">
        <v>7156802.1799999997</v>
      </c>
      <c r="F17" s="22">
        <f t="shared" si="0"/>
        <v>0.44314564582043342</v>
      </c>
      <c r="G17" s="38">
        <f t="shared" si="2"/>
        <v>8993197.8200000003</v>
      </c>
      <c r="I17" s="34"/>
    </row>
    <row r="18" spans="2:9" ht="14.4" x14ac:dyDescent="0.3">
      <c r="B18" s="20">
        <v>4.2</v>
      </c>
      <c r="C18" s="21" t="s">
        <v>30</v>
      </c>
      <c r="D18" s="42">
        <v>27100000</v>
      </c>
      <c r="E18" s="42">
        <v>0</v>
      </c>
      <c r="F18" s="22">
        <f t="shared" si="0"/>
        <v>0</v>
      </c>
      <c r="G18" s="38">
        <f t="shared" si="2"/>
        <v>27100000</v>
      </c>
      <c r="I18" s="35"/>
    </row>
    <row r="19" spans="2:9" ht="14.4" x14ac:dyDescent="0.3">
      <c r="B19" s="20">
        <v>4.3</v>
      </c>
      <c r="C19" s="21" t="s">
        <v>31</v>
      </c>
      <c r="D19" s="38">
        <v>500000</v>
      </c>
      <c r="E19" s="38">
        <v>0</v>
      </c>
      <c r="F19" s="22">
        <v>0</v>
      </c>
      <c r="G19" s="38">
        <f t="shared" si="1"/>
        <v>500000</v>
      </c>
      <c r="I19" s="35"/>
    </row>
    <row r="20" spans="2:9" ht="14.4" x14ac:dyDescent="0.3">
      <c r="B20" s="25"/>
      <c r="C20" s="26" t="s">
        <v>29</v>
      </c>
      <c r="D20" s="27">
        <f>+D8-D12</f>
        <v>0</v>
      </c>
      <c r="E20" s="37">
        <f>+E8-E12</f>
        <v>50386414</v>
      </c>
      <c r="F20" s="27">
        <f>+F8-F12</f>
        <v>0.12703052741756027</v>
      </c>
      <c r="G20" s="40">
        <f>+G8-G12</f>
        <v>-50386414</v>
      </c>
      <c r="I20" s="24"/>
    </row>
    <row r="21" spans="2:9" x14ac:dyDescent="0.3">
      <c r="E21" s="41"/>
      <c r="I21" s="23"/>
    </row>
    <row r="22" spans="2:9" hidden="1" x14ac:dyDescent="0.3">
      <c r="D22" s="23"/>
      <c r="E22" s="23"/>
    </row>
    <row r="23" spans="2:9" s="1" customFormat="1" ht="13.2" hidden="1" x14ac:dyDescent="0.25">
      <c r="F23" s="15"/>
    </row>
    <row r="24" spans="2:9" s="1" customFormat="1" ht="13.2" hidden="1" x14ac:dyDescent="0.25">
      <c r="F24" s="15"/>
    </row>
    <row r="25" spans="2:9" s="1" customFormat="1" ht="13.2" hidden="1" x14ac:dyDescent="0.25"/>
    <row r="26" spans="2:9" s="1" customFormat="1" ht="13.2" hidden="1" x14ac:dyDescent="0.25"/>
    <row r="27" spans="2:9" s="1" customFormat="1" ht="13.2" hidden="1" x14ac:dyDescent="0.25"/>
    <row r="28" spans="2:9" s="1" customFormat="1" ht="13.2" hidden="1" x14ac:dyDescent="0.25"/>
    <row r="29" spans="2:9" s="1" customFormat="1" ht="13.2" hidden="1" x14ac:dyDescent="0.25"/>
    <row r="30" spans="2:9" s="1" customFormat="1" ht="13.2" hidden="1" x14ac:dyDescent="0.25"/>
    <row r="31" spans="2:9" s="1" customFormat="1" ht="13.2" hidden="1" x14ac:dyDescent="0.25"/>
    <row r="32" spans="2:9" s="1" customFormat="1" ht="13.2" hidden="1" x14ac:dyDescent="0.25"/>
    <row r="33" spans="2:16" s="1" customFormat="1" ht="13.2" hidden="1" x14ac:dyDescent="0.25"/>
    <row r="34" spans="2:16" s="11" customFormat="1" hidden="1" x14ac:dyDescent="0.25">
      <c r="B34" s="10"/>
      <c r="C34" s="14"/>
      <c r="D34" s="10"/>
      <c r="E34" s="10"/>
      <c r="F34" s="13"/>
      <c r="G34" s="13"/>
      <c r="H34" s="13"/>
      <c r="I34" s="13"/>
      <c r="J34" s="13"/>
      <c r="K34" s="13"/>
      <c r="L34" s="12"/>
      <c r="M34" s="12"/>
      <c r="N34" s="12"/>
      <c r="O34" s="10"/>
      <c r="P34" s="10"/>
    </row>
    <row r="35" spans="2:16" hidden="1" x14ac:dyDescent="0.3"/>
    <row r="40" spans="2:16" x14ac:dyDescent="0.3">
      <c r="C40" s="43"/>
      <c r="D40" s="43"/>
      <c r="E40" s="43"/>
      <c r="F40" s="43"/>
    </row>
  </sheetData>
  <mergeCells count="8">
    <mergeCell ref="A1:G1"/>
    <mergeCell ref="C40:F40"/>
    <mergeCell ref="B7:C7"/>
    <mergeCell ref="A2:G2"/>
    <mergeCell ref="A3:G3"/>
    <mergeCell ref="A4:G4"/>
    <mergeCell ref="A5:G5"/>
    <mergeCell ref="B6:G6"/>
  </mergeCells>
  <pageMargins left="0.7" right="0.7" top="1.1499999999999999" bottom="0.75" header="0.56999999999999995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50"/>
      <c r="C8" s="51"/>
      <c r="D8" s="60" t="s">
        <v>0</v>
      </c>
      <c r="E8" s="60" t="s">
        <v>1</v>
      </c>
      <c r="F8" s="60" t="s">
        <v>6</v>
      </c>
      <c r="G8" s="54" t="s">
        <v>2</v>
      </c>
    </row>
    <row r="9" spans="2:7" ht="25.5" customHeight="1" x14ac:dyDescent="0.25">
      <c r="B9" s="52"/>
      <c r="C9" s="53"/>
      <c r="D9" s="61"/>
      <c r="E9" s="61"/>
      <c r="F9" s="61"/>
      <c r="G9" s="55"/>
    </row>
    <row r="10" spans="2:7" x14ac:dyDescent="0.25">
      <c r="D10" s="2"/>
      <c r="E10" s="2"/>
      <c r="F10" s="2"/>
      <c r="G10" s="2"/>
    </row>
    <row r="11" spans="2:7" ht="12.45" hidden="1" customHeight="1" x14ac:dyDescent="0.25">
      <c r="B11" s="48" t="s">
        <v>7</v>
      </c>
      <c r="C11" s="48"/>
      <c r="D11" s="4"/>
      <c r="E11" s="4"/>
      <c r="F11" s="4"/>
      <c r="G11" s="4"/>
    </row>
    <row r="12" spans="2:7" ht="28.95" customHeight="1" x14ac:dyDescent="0.25">
      <c r="B12" s="48"/>
      <c r="C12" s="48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3.8" x14ac:dyDescent="0.25">
      <c r="B13" s="56" t="s">
        <v>3</v>
      </c>
      <c r="C13" s="57"/>
      <c r="D13" s="5">
        <v>0</v>
      </c>
      <c r="E13" s="5">
        <v>0</v>
      </c>
      <c r="F13" s="5">
        <v>0</v>
      </c>
      <c r="G13" s="5">
        <v>0</v>
      </c>
    </row>
    <row r="14" spans="2:7" ht="13.8" x14ac:dyDescent="0.25">
      <c r="B14" s="8" t="s">
        <v>4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2" hidden="1" customHeight="1" x14ac:dyDescent="0.25">
      <c r="B15" s="49" t="s">
        <v>8</v>
      </c>
      <c r="C15" s="49"/>
      <c r="D15" s="5"/>
      <c r="E15" s="5"/>
      <c r="F15" s="5"/>
      <c r="G15" s="5"/>
    </row>
    <row r="16" spans="2:7" ht="25.5" customHeight="1" x14ac:dyDescent="0.25">
      <c r="B16" s="49"/>
      <c r="C16" s="49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7" customHeight="1" x14ac:dyDescent="0.25">
      <c r="B17" s="48" t="s">
        <v>5</v>
      </c>
      <c r="C17" s="48"/>
      <c r="D17" s="58">
        <f>+D12+D16</f>
        <v>6237.3899999999994</v>
      </c>
      <c r="E17" s="58">
        <f>+E12+E16</f>
        <v>13906032.989999998</v>
      </c>
      <c r="F17" s="58">
        <f>+F12+F16</f>
        <v>4145072.8000000007</v>
      </c>
      <c r="G17" s="58">
        <f>+G12+G16</f>
        <v>18057343.180000007</v>
      </c>
    </row>
    <row r="18" spans="2:7" ht="21" customHeight="1" x14ac:dyDescent="0.25">
      <c r="B18" s="48"/>
      <c r="C18" s="48"/>
      <c r="D18" s="59"/>
      <c r="E18" s="59"/>
      <c r="F18" s="59"/>
      <c r="G18" s="59"/>
    </row>
    <row r="19" spans="2:7" ht="13.8" x14ac:dyDescent="0.25">
      <c r="B19" s="62"/>
      <c r="C19" s="63"/>
      <c r="D19" s="5"/>
      <c r="E19" s="5"/>
      <c r="F19" s="5"/>
      <c r="G19" s="7"/>
    </row>
    <row r="20" spans="2:7" ht="13.8" x14ac:dyDescent="0.25">
      <c r="B20" s="4" t="s">
        <v>9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5">
      <c r="B21" s="49" t="s">
        <v>8</v>
      </c>
      <c r="C21" s="49"/>
      <c r="D21" s="64">
        <v>-27993.33</v>
      </c>
      <c r="E21" s="64">
        <f>-27118990.92</f>
        <v>-27118990.920000002</v>
      </c>
      <c r="F21" s="64">
        <v>-10395322.83</v>
      </c>
      <c r="G21" s="64">
        <f>+D21+E21+F21</f>
        <v>-37542307.079999998</v>
      </c>
    </row>
    <row r="22" spans="2:7" x14ac:dyDescent="0.25">
      <c r="B22" s="49"/>
      <c r="C22" s="49"/>
      <c r="D22" s="65"/>
      <c r="E22" s="65"/>
      <c r="F22" s="65"/>
      <c r="G22" s="65"/>
    </row>
    <row r="23" spans="2:7" x14ac:dyDescent="0.25">
      <c r="B23" s="48" t="s">
        <v>10</v>
      </c>
      <c r="C23" s="48"/>
      <c r="D23" s="66">
        <f>+D20+D21</f>
        <v>6130.6399999999994</v>
      </c>
      <c r="E23" s="66">
        <f>+E20+E21</f>
        <v>13649156.969999991</v>
      </c>
      <c r="F23" s="66">
        <f>+F20+F21</f>
        <v>3973196.76</v>
      </c>
      <c r="G23" s="66">
        <f>+G20+G21</f>
        <v>17628484.36999999</v>
      </c>
    </row>
    <row r="24" spans="2:7" ht="13.95" customHeight="1" x14ac:dyDescent="0.25">
      <c r="B24" s="48"/>
      <c r="C24" s="48"/>
      <c r="D24" s="67"/>
      <c r="E24" s="67"/>
      <c r="F24" s="67"/>
      <c r="G24" s="67"/>
    </row>
    <row r="25" spans="2:7" x14ac:dyDescent="0.25">
      <c r="D25" s="3"/>
      <c r="E25" s="3"/>
      <c r="F25" s="3"/>
      <c r="G25" s="3"/>
    </row>
    <row r="26" spans="2:7" x14ac:dyDescent="0.25">
      <c r="D26" s="3"/>
      <c r="E26" s="3"/>
      <c r="F26" s="3"/>
      <c r="G26" s="3"/>
    </row>
    <row r="27" spans="2:7" x14ac:dyDescent="0.25">
      <c r="D27" s="3"/>
      <c r="E27" s="3"/>
      <c r="F27" s="3"/>
      <c r="G27" s="3"/>
    </row>
    <row r="28" spans="2:7" x14ac:dyDescent="0.25">
      <c r="D28" s="3"/>
      <c r="E28" s="3"/>
      <c r="F28" s="3"/>
      <c r="G28" s="3"/>
    </row>
    <row r="29" spans="2:7" x14ac:dyDescent="0.25">
      <c r="D29" s="3"/>
      <c r="E29" s="3"/>
      <c r="F29" s="3"/>
      <c r="G29" s="3"/>
    </row>
    <row r="30" spans="2:7" x14ac:dyDescent="0.25">
      <c r="D30" s="3"/>
      <c r="E30" s="3"/>
      <c r="F30" s="3"/>
      <c r="G30" s="3"/>
    </row>
    <row r="31" spans="2:7" x14ac:dyDescent="0.25">
      <c r="D31" s="3"/>
      <c r="E31" s="3"/>
      <c r="F31" s="3"/>
      <c r="G31" s="3"/>
    </row>
    <row r="32" spans="2:7" x14ac:dyDescent="0.25">
      <c r="D32" s="3"/>
      <c r="E32" s="3"/>
      <c r="F32" s="3"/>
      <c r="G32" s="3"/>
    </row>
    <row r="33" spans="4:7" x14ac:dyDescent="0.25">
      <c r="D33" s="3"/>
      <c r="E33" s="3"/>
      <c r="F33" s="3"/>
      <c r="G33" s="3"/>
    </row>
    <row r="34" spans="4:7" x14ac:dyDescent="0.25">
      <c r="D34" s="3"/>
      <c r="E34" s="3"/>
      <c r="F34" s="3"/>
      <c r="G34" s="3"/>
    </row>
    <row r="35" spans="4:7" x14ac:dyDescent="0.25">
      <c r="D35" s="3"/>
      <c r="E35" s="3"/>
      <c r="F35" s="3"/>
      <c r="G35" s="3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COMPARATIVO</vt:lpstr>
      <vt:lpstr>CUADRO DE ACTIVOS</vt:lpstr>
      <vt:lpstr>'ESTADO COMPARATIVO'!Área_de_impresión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2022-01-19T23:21:52Z</cp:lastPrinted>
  <dcterms:created xsi:type="dcterms:W3CDTF">1996-11-27T10:00:04Z</dcterms:created>
  <dcterms:modified xsi:type="dcterms:W3CDTF">2022-01-20T15:47:29Z</dcterms:modified>
</cp:coreProperties>
</file>