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1\CORTE ENERO -DICIEMBRE 2021 -2020\ENVIO A SISANOC\"/>
    </mc:Choice>
  </mc:AlternateContent>
  <bookViews>
    <workbookView xWindow="0" yWindow="0" windowWidth="19200" windowHeight="6888"/>
  </bookViews>
  <sheets>
    <sheet name="FLUJO DE EFECTIVO ACTUAL" sheetId="15" r:id="rId1"/>
    <sheet name="CUADRO DE ACTIVOS" sheetId="13" state="hidden" r:id="rId2"/>
  </sheets>
  <definedNames>
    <definedName name="_xlnm.Print_Area" localSheetId="0">'FLUJO DE EFECTIVO ACTUAL'!$A$1:$D$57</definedName>
  </definedNames>
  <calcPr calcId="152511"/>
  <fileRecoveryPr autoRecover="0"/>
</workbook>
</file>

<file path=xl/calcChain.xml><?xml version="1.0" encoding="utf-8"?>
<calcChain xmlns="http://schemas.openxmlformats.org/spreadsheetml/2006/main">
  <c r="B22" i="15" l="1"/>
  <c r="D32" i="15" l="1"/>
  <c r="D27" i="15"/>
  <c r="D19" i="15"/>
  <c r="D20" i="15"/>
  <c r="B20" i="15"/>
  <c r="B27" i="15" l="1"/>
  <c r="D22" i="15" l="1"/>
  <c r="D34" i="15" l="1"/>
  <c r="D36" i="15" s="1"/>
  <c r="B32" i="15" l="1"/>
  <c r="G21" i="13" l="1"/>
  <c r="E20" i="13"/>
  <c r="E21" i="13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  <c r="B35" i="15" l="1"/>
  <c r="B34" i="15" l="1"/>
  <c r="B36" i="15" l="1"/>
</calcChain>
</file>

<file path=xl/sharedStrings.xml><?xml version="1.0" encoding="utf-8"?>
<sst xmlns="http://schemas.openxmlformats.org/spreadsheetml/2006/main" count="36" uniqueCount="33">
  <si>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</si>
  <si>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</si>
  <si>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</si>
  <si>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</si>
  <si>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</si>
  <si>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</si>
  <si>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</si>
  <si>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</si>
  <si>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</si>
  <si>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</si>
  <si>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</si>
  <si>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Cobros de subvenciones, transferencias, y otras asignaciones</t>
  </si>
  <si>
    <t>Otros cobros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</si>
  <si>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</si>
  <si>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</si>
  <si>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</si>
  <si>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</si>
  <si>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</si>
  <si>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</si>
  <si>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</si>
  <si>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(Valores en RD$)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</si>
  <si>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</si>
  <si>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</si>
  <si>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</si>
  <si>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</si>
  <si>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</si>
  <si>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</si>
  <si>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</si>
  <si>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Estado de Flujo de Efectivo</t>
  </si>
  <si>
    <t>Del ejercicio terminado al 31 de diicembre del 2021 y 2020</t>
  </si>
  <si>
    <t>Flujo de Efectivo procedentes de actividades de operación (AOP)</t>
  </si>
  <si>
    <t>CONSEJO NACIONAL DE ZONAS FRANCAS DE EXPORTACION (5150)</t>
  </si>
  <si>
    <t xml:space="preserve">   Las notas 7 a la 28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</si>
</sst>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0" fillId="0" borderId="0"/>
  </cellStyleXfs>
  <cellXfs count="81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4" fillId="0" borderId="3" xfId="0" applyFont="1" applyBorder="1" applyAlignment="1"/>
    <xf numFmtId="0" fontId="4" fillId="0" borderId="4" xfId="0" applyFont="1" applyBorder="1" applyAlignment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Border="1"/>
    <xf numFmtId="0" fontId="8" fillId="0" borderId="0" xfId="0" applyFont="1" applyFill="1"/>
    <xf numFmtId="165" fontId="8" fillId="2" borderId="0" xfId="1" applyFont="1" applyFill="1"/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horizontal="right" vertical="top" indent="5"/>
    </xf>
    <xf numFmtId="0" fontId="8" fillId="2" borderId="0" xfId="0" applyFont="1" applyFill="1" applyBorder="1" applyAlignment="1">
      <alignment horizontal="right" vertical="top" indent="5"/>
    </xf>
    <xf numFmtId="0" fontId="8" fillId="0" borderId="0" xfId="0" applyFont="1" applyFill="1" applyBorder="1"/>
    <xf numFmtId="165" fontId="8" fillId="0" borderId="0" xfId="1" applyFont="1" applyFill="1"/>
    <xf numFmtId="166" fontId="8" fillId="2" borderId="0" xfId="1" applyNumberFormat="1" applyFont="1" applyFill="1" applyBorder="1" applyAlignment="1">
      <alignment horizontal="right" vertical="top"/>
    </xf>
    <xf numFmtId="43" fontId="8" fillId="0" borderId="0" xfId="0" applyNumberFormat="1" applyFont="1" applyFill="1" applyBorder="1"/>
    <xf numFmtId="166" fontId="7" fillId="2" borderId="0" xfId="1" applyNumberFormat="1" applyFont="1" applyFill="1" applyBorder="1" applyAlignment="1">
      <alignment horizontal="right" vertical="top"/>
    </xf>
    <xf numFmtId="166" fontId="8" fillId="2" borderId="0" xfId="1" quotePrefix="1" applyNumberFormat="1" applyFont="1" applyFill="1" applyBorder="1" applyAlignment="1">
      <alignment horizontal="right" vertical="top"/>
    </xf>
    <xf numFmtId="165" fontId="8" fillId="2" borderId="0" xfId="1" quotePrefix="1" applyFont="1" applyFill="1" applyBorder="1" applyAlignment="1">
      <alignment horizontal="right" vertical="top"/>
    </xf>
    <xf numFmtId="165" fontId="7" fillId="2" borderId="0" xfId="1" applyNumberFormat="1" applyFont="1" applyFill="1" applyBorder="1" applyAlignment="1">
      <alignment horizontal="right" vertical="top"/>
    </xf>
    <xf numFmtId="166" fontId="7" fillId="2" borderId="0" xfId="0" applyNumberFormat="1" applyFont="1" applyFill="1" applyBorder="1" applyAlignment="1">
      <alignment horizontal="center" vertical="top"/>
    </xf>
    <xf numFmtId="166" fontId="7" fillId="2" borderId="0" xfId="0" applyNumberFormat="1" applyFont="1" applyFill="1" applyBorder="1" applyAlignment="1">
      <alignment horizontal="right" vertical="top"/>
    </xf>
    <xf numFmtId="165" fontId="7" fillId="2" borderId="0" xfId="1" applyFont="1" applyFill="1" applyBorder="1" applyAlignment="1">
      <alignment horizontal="right" vertical="top"/>
    </xf>
    <xf numFmtId="0" fontId="8" fillId="2" borderId="0" xfId="0" applyFont="1" applyFill="1" applyAlignment="1">
      <alignment vertical="top"/>
    </xf>
    <xf numFmtId="0" fontId="7" fillId="2" borderId="0" xfId="0" applyFont="1" applyFill="1" applyBorder="1" applyAlignment="1">
      <alignment horizontal="right" vertical="top"/>
    </xf>
    <xf numFmtId="165" fontId="8" fillId="2" borderId="0" xfId="1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right" vertical="top"/>
    </xf>
    <xf numFmtId="43" fontId="8" fillId="2" borderId="0" xfId="0" applyNumberFormat="1" applyFont="1" applyFill="1"/>
    <xf numFmtId="0" fontId="6" fillId="0" borderId="0" xfId="0" applyFont="1" applyFill="1"/>
    <xf numFmtId="0" fontId="6" fillId="0" borderId="0" xfId="0" applyFont="1" applyFill="1" applyBorder="1"/>
    <xf numFmtId="165" fontId="6" fillId="0" borderId="0" xfId="1" applyFont="1" applyFill="1"/>
    <xf numFmtId="43" fontId="8" fillId="0" borderId="0" xfId="0" applyNumberFormat="1" applyFont="1" applyFill="1"/>
    <xf numFmtId="0" fontId="8" fillId="2" borderId="0" xfId="0" applyFont="1" applyFill="1" applyAlignment="1">
      <alignment horizontal="left" indent="5"/>
    </xf>
    <xf numFmtId="17" fontId="7" fillId="2" borderId="0" xfId="0" quotePrefix="1" applyNumberFormat="1" applyFont="1" applyFill="1" applyBorder="1" applyAlignment="1">
      <alignment horizontal="center"/>
    </xf>
    <xf numFmtId="166" fontId="8" fillId="0" borderId="0" xfId="1" applyNumberFormat="1" applyFont="1"/>
    <xf numFmtId="166" fontId="8" fillId="0" borderId="0" xfId="1" applyNumberFormat="1" applyFont="1" applyFill="1" applyAlignment="1">
      <alignment horizontal="right"/>
    </xf>
    <xf numFmtId="0" fontId="7" fillId="2" borderId="2" xfId="0" quotePrefix="1" applyNumberFormat="1" applyFont="1" applyFill="1" applyBorder="1" applyAlignment="1">
      <alignment horizontal="center"/>
    </xf>
    <xf numFmtId="166" fontId="8" fillId="2" borderId="0" xfId="1" applyNumberFormat="1" applyFont="1" applyFill="1" applyBorder="1" applyAlignment="1">
      <alignment horizontal="center" vertical="top"/>
    </xf>
    <xf numFmtId="166" fontId="8" fillId="0" borderId="0" xfId="0" applyNumberFormat="1" applyFont="1" applyFill="1"/>
    <xf numFmtId="0" fontId="7" fillId="2" borderId="0" xfId="0" applyFont="1" applyFill="1" applyAlignment="1"/>
    <xf numFmtId="166" fontId="8" fillId="0" borderId="0" xfId="1" applyNumberFormat="1" applyFont="1" applyFill="1" applyBorder="1" applyAlignment="1">
      <alignment horizontal="right" vertical="top"/>
    </xf>
    <xf numFmtId="166" fontId="8" fillId="0" borderId="0" xfId="1" quotePrefix="1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vertical="top"/>
    </xf>
    <xf numFmtId="166" fontId="7" fillId="0" borderId="0" xfId="1" applyNumberFormat="1" applyFont="1" applyFill="1" applyBorder="1" applyAlignment="1">
      <alignment horizontal="right" vertical="top"/>
    </xf>
    <xf numFmtId="165" fontId="7" fillId="0" borderId="0" xfId="1" applyFont="1" applyFill="1" applyBorder="1" applyAlignment="1">
      <alignment horizontal="right" vertical="top"/>
    </xf>
    <xf numFmtId="165" fontId="8" fillId="0" borderId="0" xfId="1" applyFont="1" applyFill="1" applyBorder="1"/>
    <xf numFmtId="0" fontId="9" fillId="0" borderId="0" xfId="0" applyFont="1" applyFill="1" applyAlignment="1"/>
    <xf numFmtId="166" fontId="8" fillId="2" borderId="11" xfId="1" applyNumberFormat="1" applyFont="1" applyFill="1" applyBorder="1" applyAlignment="1">
      <alignment horizontal="right" vertical="top"/>
    </xf>
    <xf numFmtId="166" fontId="8" fillId="0" borderId="11" xfId="1" quotePrefix="1" applyNumberFormat="1" applyFont="1" applyFill="1" applyBorder="1" applyAlignment="1">
      <alignment horizontal="right" vertical="top"/>
    </xf>
    <xf numFmtId="166" fontId="7" fillId="2" borderId="12" xfId="1" applyNumberFormat="1" applyFont="1" applyFill="1" applyBorder="1" applyAlignment="1">
      <alignment vertical="top"/>
    </xf>
    <xf numFmtId="0" fontId="7" fillId="2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164" fontId="3" fillId="0" borderId="6" xfId="1" applyNumberFormat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38</xdr:row>
      <xdr:rowOff>114300</xdr:rowOff>
    </xdr:from>
    <xdr:to>
      <xdr:col>0</xdr:col>
      <xdr:colOff>2921000</xdr:colOff>
      <xdr:row>43</xdr:row>
      <xdr:rowOff>88900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44</xdr:row>
      <xdr:rowOff>144780</xdr:rowOff>
    </xdr:from>
    <xdr:to>
      <xdr:col>1</xdr:col>
      <xdr:colOff>1417320</xdr:colOff>
      <xdr:row>49</xdr:row>
      <xdr:rowOff>99060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38</xdr:row>
      <xdr:rowOff>129540</xdr:rowOff>
    </xdr:from>
    <xdr:to>
      <xdr:col>3</xdr:col>
      <xdr:colOff>1333500</xdr:colOff>
      <xdr:row>43</xdr:row>
      <xdr:rowOff>91440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V75"/>
  <sheetViews>
    <sheetView tabSelected="1" zoomScaleNormal="100" zoomScaleSheetLayoutView="100" workbookViewId="0">
      <selection activeCell="B15" sqref="B15"/>
    </sheetView>
  </sheetViews>
  <sheetFormatPr baseColWidth="10" defaultColWidth="11.44140625" defaultRowHeight="13.8" x14ac:dyDescent="0.3"/>
  <cols>
    <col min="1" max="1" width="53.33203125" style="12" customWidth="1"/>
    <col min="2" max="2" width="23.33203125" style="12" bestFit="1" customWidth="1"/>
    <col min="3" max="3" width="13.88671875" style="17" customWidth="1"/>
    <col min="4" max="4" width="23.33203125" style="18" customWidth="1"/>
    <col min="5" max="5" width="19.33203125" style="18" customWidth="1"/>
    <col min="6" max="6" width="17.6640625" style="12" customWidth="1"/>
    <col min="7" max="7" width="9.33203125" style="12" customWidth="1"/>
    <col min="8" max="8" width="16.44140625" style="12" customWidth="1"/>
    <col min="9" max="10" width="9.33203125" style="12" customWidth="1"/>
    <col min="11" max="11" width="13.6640625" style="12" customWidth="1"/>
    <col min="12" max="248" width="9.33203125" style="12" customWidth="1"/>
    <col min="249" max="16384" width="11.44140625" style="12"/>
  </cols>
  <sheetData>
    <row r="1" spans="1:9" x14ac:dyDescent="0.3">
      <c r="A1" s="10"/>
      <c r="B1" s="10"/>
      <c r="C1" s="11"/>
      <c r="D1" s="13"/>
      <c r="E1" s="50"/>
    </row>
    <row r="2" spans="1:9" x14ac:dyDescent="0.3">
      <c r="A2" s="10"/>
      <c r="B2" s="10"/>
      <c r="C2" s="11"/>
      <c r="D2" s="13"/>
      <c r="E2" s="50"/>
    </row>
    <row r="3" spans="1:9" x14ac:dyDescent="0.3">
      <c r="A3" s="10"/>
      <c r="B3" s="10"/>
      <c r="C3" s="11"/>
      <c r="D3" s="13"/>
      <c r="E3" s="50"/>
    </row>
    <row r="4" spans="1:9" x14ac:dyDescent="0.3">
      <c r="A4" s="55"/>
      <c r="B4" s="55"/>
      <c r="C4" s="55"/>
      <c r="D4" s="55"/>
    </row>
    <row r="5" spans="1:9" x14ac:dyDescent="0.3">
      <c r="A5" s="44"/>
      <c r="B5" s="44"/>
      <c r="C5" s="44"/>
      <c r="D5" s="44"/>
    </row>
    <row r="6" spans="1:9" x14ac:dyDescent="0.3">
      <c r="A6" s="44"/>
      <c r="B6" s="44"/>
      <c r="C6" s="44"/>
      <c r="D6" s="12"/>
      <c r="E6" s="12"/>
      <c r="G6" s="51"/>
      <c r="H6" s="35"/>
      <c r="I6" s="33"/>
    </row>
    <row r="7" spans="1:9" ht="27.6" customHeight="1" x14ac:dyDescent="0.3">
      <c r="A7" s="59" t="s">
        <v>31</v>
      </c>
      <c r="B7" s="59"/>
      <c r="C7" s="59"/>
      <c r="D7" s="59"/>
      <c r="E7" s="12"/>
      <c r="G7" s="51"/>
      <c r="H7" s="35"/>
      <c r="I7" s="33"/>
    </row>
    <row r="8" spans="1:9" x14ac:dyDescent="0.3">
      <c r="A8" s="60" t="s">
        <v>28</v>
      </c>
      <c r="B8" s="60"/>
      <c r="C8" s="60"/>
      <c r="D8" s="60"/>
      <c r="E8" s="35"/>
      <c r="F8" s="33"/>
    </row>
    <row r="9" spans="1:9" x14ac:dyDescent="0.3">
      <c r="A9" s="60" t="s">
        <v>29</v>
      </c>
      <c r="B9" s="60"/>
      <c r="C9" s="60"/>
      <c r="D9" s="60"/>
      <c r="E9" s="35"/>
      <c r="F9" s="33"/>
    </row>
    <row r="10" spans="1:9" x14ac:dyDescent="0.3">
      <c r="A10" s="56" t="s">
        <v>20</v>
      </c>
      <c r="B10" s="56"/>
      <c r="C10" s="56"/>
      <c r="D10" s="56"/>
      <c r="E10" s="12"/>
      <c r="F10" s="33"/>
      <c r="G10" s="35"/>
    </row>
    <row r="11" spans="1:9" x14ac:dyDescent="0.3">
      <c r="A11" s="10"/>
      <c r="B11" s="10"/>
      <c r="C11" s="10"/>
      <c r="D11" s="13"/>
    </row>
    <row r="12" spans="1:9" ht="14.4" thickBot="1" x14ac:dyDescent="0.35">
      <c r="A12" s="37"/>
      <c r="B12" s="41">
        <v>2021</v>
      </c>
      <c r="C12" s="9"/>
      <c r="D12" s="41">
        <v>2020</v>
      </c>
    </row>
    <row r="13" spans="1:9" x14ac:dyDescent="0.3">
      <c r="A13" s="37"/>
      <c r="B13" s="38"/>
      <c r="C13" s="9"/>
      <c r="D13" s="38"/>
    </row>
    <row r="14" spans="1:9" x14ac:dyDescent="0.3">
      <c r="A14" s="14" t="s">
        <v>30</v>
      </c>
      <c r="B14" s="15"/>
      <c r="C14" s="16"/>
      <c r="D14" s="15"/>
    </row>
    <row r="15" spans="1:9" x14ac:dyDescent="0.3">
      <c r="A15" s="28" t="s">
        <v>11</v>
      </c>
      <c r="B15" s="45">
        <v>160794931</v>
      </c>
      <c r="C15" s="19"/>
      <c r="D15" s="19">
        <v>151154951</v>
      </c>
      <c r="F15" s="43"/>
    </row>
    <row r="16" spans="1:9" x14ac:dyDescent="0.3">
      <c r="A16" s="28" t="s">
        <v>11</v>
      </c>
      <c r="B16" s="45">
        <v>95164506</v>
      </c>
      <c r="C16" s="19"/>
      <c r="D16" s="19">
        <v>84217420</v>
      </c>
      <c r="F16" s="43"/>
    </row>
    <row r="17" spans="1:4" x14ac:dyDescent="0.3">
      <c r="A17" s="28" t="s">
        <v>13</v>
      </c>
      <c r="B17" s="46">
        <v>-124287977</v>
      </c>
      <c r="C17" s="19"/>
      <c r="D17" s="22">
        <v>-123346596</v>
      </c>
    </row>
    <row r="18" spans="1:4" x14ac:dyDescent="0.3">
      <c r="A18" s="28" t="s">
        <v>14</v>
      </c>
      <c r="B18" s="46">
        <v>-11949591.529999999</v>
      </c>
      <c r="C18" s="19"/>
      <c r="D18" s="22">
        <v>-12019425</v>
      </c>
    </row>
    <row r="19" spans="1:4" x14ac:dyDescent="0.3">
      <c r="A19" s="28" t="s">
        <v>15</v>
      </c>
      <c r="B19" s="45">
        <v>-65112603.490000002</v>
      </c>
      <c r="C19" s="19"/>
      <c r="D19" s="19">
        <f>-16922915-22341894</f>
        <v>-39264809</v>
      </c>
    </row>
    <row r="20" spans="1:4" x14ac:dyDescent="0.3">
      <c r="A20" s="28" t="s">
        <v>16</v>
      </c>
      <c r="B20" s="53">
        <f>-13605487-127857</f>
        <v>-13733344</v>
      </c>
      <c r="C20" s="19"/>
      <c r="D20" s="53">
        <f>-9609332-12996844</f>
        <v>-22606176</v>
      </c>
    </row>
    <row r="21" spans="1:4" x14ac:dyDescent="0.3">
      <c r="A21" s="28"/>
      <c r="B21" s="23"/>
      <c r="C21" s="19"/>
      <c r="D21" s="23"/>
    </row>
    <row r="22" spans="1:4" x14ac:dyDescent="0.3">
      <c r="A22" s="14" t="s">
        <v>25</v>
      </c>
      <c r="B22" s="21">
        <f>SUM(B15:B21)</f>
        <v>40875920.979999997</v>
      </c>
      <c r="C22" s="24"/>
      <c r="D22" s="21">
        <f>SUM(D15:D20)</f>
        <v>38135365</v>
      </c>
    </row>
    <row r="23" spans="1:4" x14ac:dyDescent="0.3">
      <c r="A23" s="14"/>
      <c r="B23" s="25"/>
      <c r="C23" s="26"/>
      <c r="D23" s="25"/>
    </row>
    <row r="24" spans="1:4" x14ac:dyDescent="0.3">
      <c r="A24" s="14" t="s">
        <v>24</v>
      </c>
      <c r="B24" s="27"/>
      <c r="C24" s="27"/>
      <c r="D24" s="27"/>
    </row>
    <row r="25" spans="1:4" x14ac:dyDescent="0.3">
      <c r="A25" s="28" t="s">
        <v>21</v>
      </c>
      <c r="B25" s="42">
        <v>-7534230.9199999999</v>
      </c>
      <c r="C25" s="29"/>
      <c r="D25" s="42">
        <v>-5280665</v>
      </c>
    </row>
    <row r="26" spans="1:4" x14ac:dyDescent="0.3">
      <c r="A26" s="28" t="s">
        <v>22</v>
      </c>
      <c r="B26" s="52">
        <v>0</v>
      </c>
      <c r="C26" s="31"/>
      <c r="D26" s="52">
        <v>-5024484</v>
      </c>
    </row>
    <row r="27" spans="1:4" x14ac:dyDescent="0.3">
      <c r="A27" s="14" t="s">
        <v>23</v>
      </c>
      <c r="B27" s="21">
        <f>SUM(B25:B26)</f>
        <v>-7534230.9199999999</v>
      </c>
      <c r="C27" s="27"/>
      <c r="D27" s="21">
        <f>SUM(D25:D26)</f>
        <v>-10305149</v>
      </c>
    </row>
    <row r="28" spans="1:4" x14ac:dyDescent="0.3">
      <c r="A28" s="14"/>
      <c r="B28" s="27"/>
      <c r="C28" s="27"/>
      <c r="D28" s="27"/>
    </row>
    <row r="29" spans="1:4" x14ac:dyDescent="0.3">
      <c r="A29" s="14" t="s">
        <v>26</v>
      </c>
      <c r="B29" s="27"/>
      <c r="C29" s="27"/>
      <c r="D29" s="27"/>
    </row>
    <row r="30" spans="1:4" x14ac:dyDescent="0.3">
      <c r="A30" s="28" t="s">
        <v>12</v>
      </c>
      <c r="B30" s="19"/>
      <c r="C30" s="30"/>
      <c r="D30" s="19">
        <v>-9658058</v>
      </c>
    </row>
    <row r="31" spans="1:4" x14ac:dyDescent="0.3">
      <c r="A31" s="28" t="s">
        <v>22</v>
      </c>
      <c r="B31" s="52"/>
      <c r="C31" s="30"/>
      <c r="D31" s="52">
        <v>-11003993</v>
      </c>
    </row>
    <row r="32" spans="1:4" x14ac:dyDescent="0.3">
      <c r="A32" s="47" t="s">
        <v>17</v>
      </c>
      <c r="B32" s="48">
        <f>+B30</f>
        <v>0</v>
      </c>
      <c r="C32" s="49"/>
      <c r="D32" s="48">
        <f>SUM(D30:D31)</f>
        <v>-20662051</v>
      </c>
    </row>
    <row r="33" spans="1:22" x14ac:dyDescent="0.3">
      <c r="A33" s="14"/>
      <c r="B33" s="27"/>
      <c r="C33" s="27"/>
      <c r="D33" s="27"/>
    </row>
    <row r="34" spans="1:22" x14ac:dyDescent="0.3">
      <c r="A34" s="28" t="s">
        <v>18</v>
      </c>
      <c r="B34" s="19">
        <f>+B22+B27+B32</f>
        <v>33341690.059999995</v>
      </c>
      <c r="C34" s="30"/>
      <c r="D34" s="19">
        <f>+D22+D27+D32</f>
        <v>7168165</v>
      </c>
    </row>
    <row r="35" spans="1:22" x14ac:dyDescent="0.3">
      <c r="A35" s="28" t="s">
        <v>19</v>
      </c>
      <c r="B35" s="52">
        <f>+D36</f>
        <v>107828947</v>
      </c>
      <c r="C35" s="31"/>
      <c r="D35" s="52">
        <v>100660782</v>
      </c>
    </row>
    <row r="36" spans="1:22" s="14" customFormat="1" ht="14.4" thickBot="1" x14ac:dyDescent="0.3">
      <c r="A36" s="14" t="s">
        <v>27</v>
      </c>
      <c r="B36" s="54">
        <f>SUM(B34:B35)</f>
        <v>141170637.06</v>
      </c>
      <c r="D36" s="54">
        <f>SUM(D34:D35)</f>
        <v>107828947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</row>
    <row r="37" spans="1:22" ht="14.4" thickTop="1" x14ac:dyDescent="0.3">
      <c r="A37" s="32"/>
      <c r="B37" s="39"/>
      <c r="C37" s="11"/>
      <c r="D37" s="39"/>
    </row>
    <row r="38" spans="1:22" s="33" customFormat="1" hidden="1" x14ac:dyDescent="0.3">
      <c r="B38" s="40"/>
      <c r="C38" s="34"/>
      <c r="D38" s="35"/>
      <c r="E38" s="18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hidden="1" x14ac:dyDescent="0.3">
      <c r="B39" s="36"/>
    </row>
    <row r="40" spans="1:22" hidden="1" x14ac:dyDescent="0.3">
      <c r="B40" s="20"/>
    </row>
    <row r="41" spans="1:22" hidden="1" x14ac:dyDescent="0.3">
      <c r="B41" s="27"/>
    </row>
    <row r="42" spans="1:22" hidden="1" x14ac:dyDescent="0.3">
      <c r="B42" s="36"/>
    </row>
    <row r="43" spans="1:22" hidden="1" x14ac:dyDescent="0.3">
      <c r="B43" s="36"/>
    </row>
    <row r="44" spans="1:22" hidden="1" x14ac:dyDescent="0.3">
      <c r="F44" s="36"/>
    </row>
    <row r="45" spans="1:22" hidden="1" x14ac:dyDescent="0.3"/>
    <row r="46" spans="1:22" hidden="1" x14ac:dyDescent="0.3"/>
    <row r="47" spans="1:22" hidden="1" x14ac:dyDescent="0.3"/>
    <row r="48" spans="1:22" s="18" customFormat="1" hidden="1" x14ac:dyDescent="0.3">
      <c r="A48" s="12"/>
      <c r="B48" s="12"/>
      <c r="C48" s="17"/>
      <c r="F48" s="12"/>
      <c r="G48" s="12"/>
      <c r="H48" s="12"/>
    </row>
    <row r="49" spans="1:8" s="18" customFormat="1" hidden="1" x14ac:dyDescent="0.3">
      <c r="A49" s="12"/>
      <c r="B49" s="12"/>
      <c r="C49" s="17"/>
      <c r="F49" s="12"/>
      <c r="G49" s="12"/>
      <c r="H49" s="12"/>
    </row>
    <row r="50" spans="1:8" s="18" customFormat="1" hidden="1" x14ac:dyDescent="0.3">
      <c r="A50" s="12"/>
      <c r="B50" s="12"/>
      <c r="C50" s="17"/>
      <c r="F50" s="12"/>
      <c r="G50" s="12"/>
      <c r="H50" s="12"/>
    </row>
    <row r="51" spans="1:8" s="18" customFormat="1" hidden="1" x14ac:dyDescent="0.3">
      <c r="A51" s="58"/>
      <c r="B51" s="58"/>
      <c r="C51" s="58"/>
      <c r="D51" s="58"/>
      <c r="F51" s="12"/>
      <c r="G51" s="12"/>
      <c r="H51" s="12"/>
    </row>
    <row r="52" spans="1:8" s="18" customFormat="1" x14ac:dyDescent="0.3">
      <c r="A52" s="12"/>
      <c r="B52" s="12"/>
      <c r="C52" s="17"/>
      <c r="F52" s="12"/>
      <c r="G52" s="12"/>
      <c r="H52" s="12"/>
    </row>
    <row r="53" spans="1:8" s="18" customFormat="1" x14ac:dyDescent="0.3">
      <c r="A53" s="12"/>
      <c r="B53" s="12"/>
      <c r="C53" s="17"/>
      <c r="F53" s="12"/>
      <c r="G53" s="12"/>
      <c r="H53" s="12"/>
    </row>
    <row r="54" spans="1:8" s="18" customFormat="1" x14ac:dyDescent="0.3">
      <c r="A54" s="12"/>
      <c r="B54" s="12"/>
      <c r="C54" s="17"/>
      <c r="F54" s="12"/>
      <c r="G54" s="12"/>
      <c r="H54" s="12"/>
    </row>
    <row r="55" spans="1:8" s="18" customFormat="1" x14ac:dyDescent="0.3">
      <c r="A55" s="57" t="s">
        <v>32</v>
      </c>
      <c r="B55" s="57"/>
      <c r="C55" s="57"/>
      <c r="D55" s="57"/>
      <c r="F55" s="12"/>
      <c r="G55" s="12"/>
      <c r="H55" s="12"/>
    </row>
    <row r="56" spans="1:8" s="18" customFormat="1" x14ac:dyDescent="0.3">
      <c r="A56" s="12"/>
      <c r="B56" s="12"/>
      <c r="C56" s="17"/>
      <c r="F56" s="12"/>
      <c r="G56" s="12"/>
      <c r="H56" s="12"/>
    </row>
    <row r="57" spans="1:8" s="18" customFormat="1" x14ac:dyDescent="0.3">
      <c r="F57" s="12"/>
      <c r="G57" s="12"/>
      <c r="H57" s="12"/>
    </row>
    <row r="58" spans="1:8" s="18" customFormat="1" x14ac:dyDescent="0.3">
      <c r="A58" s="12"/>
      <c r="B58" s="12"/>
      <c r="C58" s="17"/>
      <c r="F58" s="12"/>
      <c r="G58" s="12"/>
      <c r="H58" s="12"/>
    </row>
    <row r="59" spans="1:8" s="18" customFormat="1" x14ac:dyDescent="0.3">
      <c r="A59" s="12"/>
      <c r="B59" s="12"/>
      <c r="C59" s="17"/>
      <c r="F59" s="12"/>
      <c r="G59" s="12"/>
      <c r="H59" s="12"/>
    </row>
    <row r="60" spans="1:8" s="18" customFormat="1" x14ac:dyDescent="0.3">
      <c r="A60" s="12"/>
      <c r="B60" s="12"/>
      <c r="C60" s="17"/>
      <c r="F60" s="12"/>
      <c r="G60" s="12"/>
      <c r="H60" s="12"/>
    </row>
    <row r="61" spans="1:8" s="18" customFormat="1" x14ac:dyDescent="0.3">
      <c r="A61" s="12"/>
      <c r="B61" s="12"/>
      <c r="C61" s="17"/>
      <c r="F61" s="12"/>
      <c r="G61" s="12"/>
      <c r="H61" s="12"/>
    </row>
    <row r="62" spans="1:8" s="18" customFormat="1" x14ac:dyDescent="0.3">
      <c r="A62" s="12"/>
      <c r="B62" s="12"/>
      <c r="C62" s="17"/>
      <c r="F62" s="12"/>
      <c r="G62" s="12"/>
      <c r="H62" s="12"/>
    </row>
    <row r="63" spans="1:8" s="18" customFormat="1" x14ac:dyDescent="0.3">
      <c r="A63" s="12"/>
      <c r="B63" s="12"/>
      <c r="C63" s="17"/>
      <c r="F63" s="12"/>
      <c r="G63" s="12"/>
      <c r="H63" s="12"/>
    </row>
    <row r="64" spans="1:8" s="18" customFormat="1" x14ac:dyDescent="0.3">
      <c r="A64" s="12"/>
      <c r="B64" s="12"/>
      <c r="C64" s="17"/>
      <c r="F64" s="12"/>
      <c r="G64" s="12"/>
      <c r="H64" s="12"/>
    </row>
    <row r="65" spans="1:8" s="18" customFormat="1" x14ac:dyDescent="0.3">
      <c r="A65" s="12"/>
      <c r="B65" s="12"/>
      <c r="C65" s="17"/>
      <c r="F65" s="12"/>
      <c r="G65" s="12"/>
      <c r="H65" s="12"/>
    </row>
    <row r="66" spans="1:8" s="18" customFormat="1" x14ac:dyDescent="0.3">
      <c r="A66" s="12"/>
      <c r="B66" s="12"/>
      <c r="C66" s="17"/>
      <c r="F66" s="12"/>
      <c r="G66" s="12"/>
      <c r="H66" s="12"/>
    </row>
    <row r="67" spans="1:8" s="18" customFormat="1" x14ac:dyDescent="0.3">
      <c r="A67" s="12"/>
      <c r="B67" s="12"/>
      <c r="C67" s="17"/>
      <c r="F67" s="12"/>
      <c r="G67" s="12"/>
      <c r="H67" s="12"/>
    </row>
    <row r="68" spans="1:8" s="18" customFormat="1" x14ac:dyDescent="0.3">
      <c r="A68" s="12"/>
      <c r="B68" s="12"/>
      <c r="C68" s="17"/>
      <c r="F68" s="12"/>
      <c r="G68" s="12"/>
      <c r="H68" s="12"/>
    </row>
    <row r="69" spans="1:8" s="18" customFormat="1" x14ac:dyDescent="0.3">
      <c r="A69" s="12"/>
      <c r="B69" s="12"/>
      <c r="C69" s="17"/>
      <c r="F69" s="12"/>
      <c r="G69" s="12"/>
      <c r="H69" s="12"/>
    </row>
    <row r="70" spans="1:8" s="18" customFormat="1" x14ac:dyDescent="0.3">
      <c r="A70" s="12"/>
      <c r="B70" s="12"/>
      <c r="C70" s="17"/>
      <c r="F70" s="12"/>
      <c r="G70" s="12"/>
      <c r="H70" s="12"/>
    </row>
    <row r="71" spans="1:8" s="18" customFormat="1" x14ac:dyDescent="0.3">
      <c r="A71" s="12"/>
      <c r="B71" s="12"/>
      <c r="C71" s="17"/>
      <c r="F71" s="12"/>
      <c r="G71" s="12"/>
      <c r="H71" s="12"/>
    </row>
    <row r="72" spans="1:8" s="18" customFormat="1" x14ac:dyDescent="0.3">
      <c r="A72" s="12"/>
      <c r="B72" s="12"/>
      <c r="C72" s="17"/>
      <c r="F72" s="12"/>
      <c r="G72" s="12"/>
      <c r="H72" s="12"/>
    </row>
    <row r="73" spans="1:8" s="18" customFormat="1" x14ac:dyDescent="0.3">
      <c r="A73" s="12"/>
      <c r="B73" s="12"/>
      <c r="C73" s="17"/>
      <c r="F73" s="12"/>
      <c r="G73" s="12"/>
      <c r="H73" s="12"/>
    </row>
    <row r="74" spans="1:8" s="18" customFormat="1" x14ac:dyDescent="0.3">
      <c r="A74" s="12"/>
      <c r="B74" s="12"/>
      <c r="C74" s="17"/>
      <c r="F74" s="12"/>
      <c r="G74" s="12"/>
      <c r="H74" s="12"/>
    </row>
    <row r="75" spans="1:8" s="18" customFormat="1" x14ac:dyDescent="0.3">
      <c r="A75" s="12"/>
      <c r="B75" s="12"/>
      <c r="C75" s="17"/>
      <c r="F75" s="12"/>
      <c r="G75" s="12"/>
      <c r="H75" s="12"/>
    </row>
  </sheetData>
  <mergeCells count="7">
    <mergeCell ref="A4:D4"/>
    <mergeCell ref="A10:D10"/>
    <mergeCell ref="A55:D55"/>
    <mergeCell ref="A51:D51"/>
    <mergeCell ref="A7:D7"/>
    <mergeCell ref="A8:D8"/>
    <mergeCell ref="A9:D9"/>
  </mergeCells>
  <pageMargins left="0.75" right="0.75" top="1.41" bottom="1" header="0.46" footer="0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69"/>
      <c r="C8" s="70"/>
      <c r="D8" s="77" t="s">
        <v>0</v>
      </c>
      <c r="E8" s="77" t="s">
        <v>1</v>
      </c>
      <c r="F8" s="77" t="s">
        <v>6</v>
      </c>
      <c r="G8" s="73" t="s">
        <v>2</v>
      </c>
    </row>
    <row r="9" spans="2:7" ht="25.5" customHeight="1" x14ac:dyDescent="0.25">
      <c r="B9" s="71"/>
      <c r="C9" s="72"/>
      <c r="D9" s="78"/>
      <c r="E9" s="78"/>
      <c r="F9" s="78"/>
      <c r="G9" s="74"/>
    </row>
    <row r="10" spans="2:7" x14ac:dyDescent="0.25">
      <c r="D10" s="1"/>
      <c r="E10" s="1"/>
      <c r="F10" s="1"/>
      <c r="G10" s="1"/>
    </row>
    <row r="11" spans="2:7" ht="12.45" hidden="1" customHeight="1" x14ac:dyDescent="0.25">
      <c r="B11" s="67" t="s">
        <v>7</v>
      </c>
      <c r="C11" s="67"/>
      <c r="D11" s="3"/>
      <c r="E11" s="3"/>
      <c r="F11" s="3"/>
      <c r="G11" s="3"/>
    </row>
    <row r="12" spans="2:7" ht="28.95" customHeight="1" x14ac:dyDescent="0.25">
      <c r="B12" s="67"/>
      <c r="C12" s="67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3.8" x14ac:dyDescent="0.25">
      <c r="B13" s="75" t="s">
        <v>3</v>
      </c>
      <c r="C13" s="76"/>
      <c r="D13" s="4">
        <v>0</v>
      </c>
      <c r="E13" s="4">
        <v>0</v>
      </c>
      <c r="F13" s="4">
        <v>0</v>
      </c>
      <c r="G13" s="4">
        <v>0</v>
      </c>
    </row>
    <row r="14" spans="2:7" ht="13.8" x14ac:dyDescent="0.25">
      <c r="B14" s="7" t="s">
        <v>4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2" hidden="1" customHeight="1" x14ac:dyDescent="0.25">
      <c r="B15" s="68" t="s">
        <v>8</v>
      </c>
      <c r="C15" s="68"/>
      <c r="D15" s="4"/>
      <c r="E15" s="4"/>
      <c r="F15" s="4"/>
      <c r="G15" s="4"/>
    </row>
    <row r="16" spans="2:7" ht="25.5" customHeight="1" x14ac:dyDescent="0.25">
      <c r="B16" s="68"/>
      <c r="C16" s="68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7" customHeight="1" x14ac:dyDescent="0.25">
      <c r="B17" s="67" t="s">
        <v>5</v>
      </c>
      <c r="C17" s="67"/>
      <c r="D17" s="61">
        <f>+D12+D16</f>
        <v>6237.3899999999994</v>
      </c>
      <c r="E17" s="61">
        <f>+E12+E16</f>
        <v>13906032.989999998</v>
      </c>
      <c r="F17" s="61">
        <f>+F12+F16</f>
        <v>4145072.8000000007</v>
      </c>
      <c r="G17" s="61">
        <f>+G12+G16</f>
        <v>18057343.180000007</v>
      </c>
    </row>
    <row r="18" spans="2:7" ht="21" customHeight="1" x14ac:dyDescent="0.25">
      <c r="B18" s="67"/>
      <c r="C18" s="67"/>
      <c r="D18" s="62"/>
      <c r="E18" s="62"/>
      <c r="F18" s="62"/>
      <c r="G18" s="62"/>
    </row>
    <row r="19" spans="2:7" ht="13.8" x14ac:dyDescent="0.25">
      <c r="B19" s="79"/>
      <c r="C19" s="80"/>
      <c r="D19" s="4"/>
      <c r="E19" s="4"/>
      <c r="F19" s="4"/>
      <c r="G19" s="6"/>
    </row>
    <row r="20" spans="2:7" ht="13.8" x14ac:dyDescent="0.25">
      <c r="B20" s="3" t="s">
        <v>9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5">
      <c r="B21" s="68" t="s">
        <v>8</v>
      </c>
      <c r="C21" s="68"/>
      <c r="D21" s="63">
        <v>-27993.33</v>
      </c>
      <c r="E21" s="63">
        <f>-27118990.92</f>
        <v>-27118990.920000002</v>
      </c>
      <c r="F21" s="63">
        <v>-10395322.83</v>
      </c>
      <c r="G21" s="63">
        <f>+D21+E21+F21</f>
        <v>-37542307.079999998</v>
      </c>
    </row>
    <row r="22" spans="2:7" x14ac:dyDescent="0.25">
      <c r="B22" s="68"/>
      <c r="C22" s="68"/>
      <c r="D22" s="64"/>
      <c r="E22" s="64"/>
      <c r="F22" s="64"/>
      <c r="G22" s="64"/>
    </row>
    <row r="23" spans="2:7" x14ac:dyDescent="0.25">
      <c r="B23" s="67" t="s">
        <v>10</v>
      </c>
      <c r="C23" s="67"/>
      <c r="D23" s="65">
        <f>+D20+D21</f>
        <v>6130.6399999999994</v>
      </c>
      <c r="E23" s="65">
        <f>+E20+E21</f>
        <v>13649156.969999991</v>
      </c>
      <c r="F23" s="65">
        <f>+F20+F21</f>
        <v>3973196.76</v>
      </c>
      <c r="G23" s="65">
        <f>+G20+G21</f>
        <v>17628484.36999999</v>
      </c>
    </row>
    <row r="24" spans="2:7" ht="13.95" customHeight="1" x14ac:dyDescent="0.25">
      <c r="B24" s="67"/>
      <c r="C24" s="67"/>
      <c r="D24" s="66"/>
      <c r="E24" s="66"/>
      <c r="F24" s="66"/>
      <c r="G24" s="66"/>
    </row>
    <row r="25" spans="2:7" x14ac:dyDescent="0.25">
      <c r="D25" s="2"/>
      <c r="E25" s="2"/>
      <c r="F25" s="2"/>
      <c r="G25" s="2"/>
    </row>
    <row r="26" spans="2:7" x14ac:dyDescent="0.25">
      <c r="D26" s="2"/>
      <c r="E26" s="2"/>
      <c r="F26" s="2"/>
      <c r="G26" s="2"/>
    </row>
    <row r="27" spans="2:7" x14ac:dyDescent="0.25">
      <c r="D27" s="2"/>
      <c r="E27" s="2"/>
      <c r="F27" s="2"/>
      <c r="G27" s="2"/>
    </row>
    <row r="28" spans="2:7" x14ac:dyDescent="0.25">
      <c r="D28" s="2"/>
      <c r="E28" s="2"/>
      <c r="F28" s="2"/>
      <c r="G28" s="2"/>
    </row>
    <row r="29" spans="2:7" x14ac:dyDescent="0.25">
      <c r="D29" s="2"/>
      <c r="E29" s="2"/>
      <c r="F29" s="2"/>
      <c r="G29" s="2"/>
    </row>
    <row r="30" spans="2:7" x14ac:dyDescent="0.25">
      <c r="D30" s="2"/>
      <c r="E30" s="2"/>
      <c r="F30" s="2"/>
      <c r="G30" s="2"/>
    </row>
    <row r="31" spans="2:7" x14ac:dyDescent="0.25">
      <c r="D31" s="2"/>
      <c r="E31" s="2"/>
      <c r="F31" s="2"/>
      <c r="G31" s="2"/>
    </row>
    <row r="32" spans="2:7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FLUJO DE EFECTIVO ACTUAL</vt:lpstr>
      <vt:lpstr>CUADRO DE ACTIVOS</vt:lpstr>
      <vt:lpstr>'FLUJO DE EFECTIVO ACTUAL'!Área_de_impresión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2022-01-19T23:21:52Z</cp:lastPrinted>
  <dcterms:created xsi:type="dcterms:W3CDTF">1996-11-27T10:00:04Z</dcterms:created>
  <dcterms:modified xsi:type="dcterms:W3CDTF">2022-01-20T15:54:08Z</dcterms:modified>
</cp:coreProperties>
</file>