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oeli\Desktop\"/>
    </mc:Choice>
  </mc:AlternateContent>
  <xr:revisionPtr revIDLastSave="0" documentId="8_{26DC218E-C344-4168-9906-CC2A6223C8DE}" xr6:coauthVersionLast="47" xr6:coauthVersionMax="47" xr10:uidLastSave="{00000000-0000-0000-0000-000000000000}"/>
  <bookViews>
    <workbookView xWindow="-108" yWindow="-108" windowWidth="23256" windowHeight="12456" xr2:uid="{125E1275-4D8D-4371-B6E1-86C70AB1B801}"/>
  </bookViews>
  <sheets>
    <sheet name="CAMBIO PATRIM.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3" i="1" l="1"/>
  <c r="K22" i="1"/>
  <c r="M22" i="1" s="1"/>
  <c r="M21" i="1"/>
  <c r="M20" i="1"/>
  <c r="M19" i="1"/>
  <c r="K18" i="1"/>
  <c r="M18" i="1" s="1"/>
  <c r="M23" i="1" s="1"/>
  <c r="I15" i="1"/>
  <c r="I23" i="1" s="1"/>
  <c r="G15" i="1"/>
  <c r="G23" i="1" s="1"/>
  <c r="E15" i="1"/>
  <c r="K14" i="1"/>
  <c r="M14" i="1" s="1"/>
  <c r="M13" i="1"/>
  <c r="M12" i="1"/>
  <c r="M11" i="1"/>
  <c r="K10" i="1"/>
  <c r="K15" i="1" s="1"/>
  <c r="M10" i="1" l="1"/>
  <c r="M15" i="1" s="1"/>
  <c r="K23" i="1"/>
</calcChain>
</file>

<file path=xl/sharedStrings.xml><?xml version="1.0" encoding="utf-8"?>
<sst xmlns="http://schemas.openxmlformats.org/spreadsheetml/2006/main" count="23" uniqueCount="19">
  <si>
    <t>CONSEJO NACIONAL DE ZONAS FRANCAS DE EXPORTACION (5150)</t>
  </si>
  <si>
    <t>Estado de Cambio de Activo / Patrimonio</t>
  </si>
  <si>
    <t>AL 31 DE DICIEMBRE DEL AÑO  2022 Y 31 DE DICIEMBRE DEL AÑO 2023</t>
  </si>
  <si>
    <t>(Valores en RD$)</t>
  </si>
  <si>
    <t>Capital Aportado</t>
  </si>
  <si>
    <t>Cambios en Políticas Contables</t>
  </si>
  <si>
    <t>Revaluación</t>
  </si>
  <si>
    <t>Resultados Acumulados</t>
  </si>
  <si>
    <t>Total Activos Netos / Patrimonio</t>
  </si>
  <si>
    <t>Saldo al 31 de diciembre 2021</t>
  </si>
  <si>
    <t>Cambio en políticas contables</t>
  </si>
  <si>
    <t>Revaluación de Propiedad, planta y equipo</t>
  </si>
  <si>
    <t xml:space="preserve">Ajuste al patrimonio </t>
  </si>
  <si>
    <t>Resultado del período</t>
  </si>
  <si>
    <t>Saldo al 31 de diciciembre del año 2022</t>
  </si>
  <si>
    <t xml:space="preserve"> </t>
  </si>
  <si>
    <t>Efecto del gasto de depreciación de los activos revaluados</t>
  </si>
  <si>
    <t>Saldo al 31 de diciembre del año 2023</t>
  </si>
  <si>
    <t xml:space="preserve">   Las notas 7 a la 28 son parte integral de estos Estados Financieros.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</si>
</sst>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(* #,##0_);_(* \(#,##0\);_(* &quot;-&quot;_);_(@_)"/>
    <numFmt numFmtId="43" formatCode="_(* #,##0.00_);_(* \(#,##0.00\);_(* &quot;-&quot;??_);_(@_)"/>
    <numFmt numFmtId="164" formatCode="_-* #,##0.00\ _P_t_s_-;\-* #,##0.00\ _P_t_s_-;_-* &quot;-&quot;??\ _P_t_s_-;_-@_-"/>
    <numFmt numFmtId="165" formatCode="_-* #,##0\ _P_t_s_-;\-* #,##0\ _P_t_s_-;_-* &quot;-&quot;??\ _P_t_s_-;_-@_-"/>
    <numFmt numFmtId="166" formatCode="_(* #,##0_);_(* \(#,##0\);_(* &quot;-&quot;??_);_(@_)"/>
  </numFmts>
  <fonts count="11" x14ac:knownFonts="1">
    <font>
      <sz val="10"/>
      <name val="Arial"/>
    </font>
    <font>
      <b/>
      <sz val="14"/>
      <color theme="1"/>
      <name val="Tahoma"/>
      <family val="2"/>
    </font>
    <font>
      <sz val="14"/>
      <color theme="1"/>
      <name val="Times New Roman"/>
      <family val="1"/>
    </font>
    <font>
      <sz val="14"/>
      <name val="Arial"/>
      <family val="2"/>
    </font>
    <font>
      <sz val="14"/>
      <color theme="1"/>
      <name val="Tahoma"/>
      <family val="2"/>
    </font>
    <font>
      <sz val="14"/>
      <name val="Tahoma"/>
      <family val="2"/>
    </font>
    <font>
      <b/>
      <sz val="14"/>
      <color theme="1"/>
      <name val="Times New Roman"/>
      <family val="1"/>
    </font>
    <font>
      <sz val="10"/>
      <name val="Arial"/>
      <family val="2"/>
    </font>
    <font>
      <b/>
      <u val="double"/>
      <sz val="14"/>
      <color theme="1"/>
      <name val="Tahoma"/>
      <family val="2"/>
    </font>
    <font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164" fontId="7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41" fontId="4" fillId="0" borderId="0" xfId="0" applyNumberFormat="1" applyFont="1"/>
    <xf numFmtId="41" fontId="4" fillId="0" borderId="0" xfId="0" applyNumberFormat="1" applyFont="1" applyAlignment="1">
      <alignment horizontal="left" vertical="center" indent="5"/>
    </xf>
    <xf numFmtId="41" fontId="4" fillId="0" borderId="0" xfId="0" applyNumberFormat="1" applyFont="1" applyAlignment="1">
      <alignment vertical="center"/>
    </xf>
    <xf numFmtId="164" fontId="2" fillId="0" borderId="0" xfId="1" applyFont="1" applyBorder="1" applyAlignment="1">
      <alignment vertical="center"/>
    </xf>
    <xf numFmtId="43" fontId="3" fillId="0" borderId="0" xfId="0" applyNumberFormat="1" applyFont="1" applyAlignment="1">
      <alignment vertical="center"/>
    </xf>
    <xf numFmtId="0" fontId="2" fillId="0" borderId="0" xfId="0" applyFont="1"/>
    <xf numFmtId="0" fontId="4" fillId="0" borderId="0" xfId="0" applyFont="1"/>
    <xf numFmtId="0" fontId="3" fillId="0" borderId="0" xfId="0" applyFont="1"/>
    <xf numFmtId="41" fontId="2" fillId="0" borderId="0" xfId="0" applyNumberFormat="1" applyFont="1" applyAlignment="1">
      <alignment vertical="center"/>
    </xf>
    <xf numFmtId="41" fontId="4" fillId="0" borderId="1" xfId="0" applyNumberFormat="1" applyFont="1" applyBorder="1"/>
    <xf numFmtId="165" fontId="4" fillId="0" borderId="1" xfId="1" applyNumberFormat="1" applyFont="1" applyBorder="1" applyAlignment="1">
      <alignment horizontal="center" vertical="center" wrapText="1"/>
    </xf>
    <xf numFmtId="41" fontId="1" fillId="0" borderId="2" xfId="0" applyNumberFormat="1" applyFont="1" applyBorder="1"/>
    <xf numFmtId="41" fontId="1" fillId="0" borderId="0" xfId="0" applyNumberFormat="1" applyFont="1" applyAlignment="1">
      <alignment horizontal="left" vertical="center" indent="5"/>
    </xf>
    <xf numFmtId="41" fontId="1" fillId="0" borderId="0" xfId="0" applyNumberFormat="1" applyFont="1"/>
    <xf numFmtId="41" fontId="1" fillId="0" borderId="0" xfId="0" applyNumberFormat="1" applyFont="1" applyAlignment="1">
      <alignment vertical="center"/>
    </xf>
    <xf numFmtId="166" fontId="1" fillId="0" borderId="2" xfId="0" applyNumberFormat="1" applyFont="1" applyBorder="1" applyAlignment="1">
      <alignment vertical="center"/>
    </xf>
    <xf numFmtId="41" fontId="1" fillId="0" borderId="2" xfId="0" applyNumberFormat="1" applyFont="1" applyBorder="1" applyAlignment="1">
      <alignment vertical="center"/>
    </xf>
    <xf numFmtId="43" fontId="2" fillId="0" borderId="0" xfId="0" applyNumberFormat="1" applyFont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wrapText="1"/>
    </xf>
    <xf numFmtId="3" fontId="4" fillId="0" borderId="1" xfId="0" applyNumberFormat="1" applyFont="1" applyBorder="1" applyAlignment="1">
      <alignment vertical="center"/>
    </xf>
    <xf numFmtId="0" fontId="6" fillId="0" borderId="0" xfId="0" applyFont="1" applyAlignment="1">
      <alignment horizontal="left" vertical="center"/>
    </xf>
    <xf numFmtId="41" fontId="8" fillId="0" borderId="0" xfId="0" applyNumberFormat="1" applyFont="1" applyAlignment="1">
      <alignment horizontal="left" vertical="center" indent="4"/>
    </xf>
    <xf numFmtId="41" fontId="1" fillId="0" borderId="2" xfId="0" applyNumberFormat="1" applyFont="1" applyBorder="1" applyAlignment="1">
      <alignment horizontal="right"/>
    </xf>
    <xf numFmtId="41" fontId="2" fillId="0" borderId="0" xfId="0" applyNumberFormat="1" applyFont="1"/>
    <xf numFmtId="0" fontId="5" fillId="2" borderId="0" xfId="0" applyFont="1" applyFill="1"/>
    <xf numFmtId="0" fontId="5" fillId="2" borderId="0" xfId="0" applyFont="1" applyFill="1" applyAlignment="1">
      <alignment horizontal="center"/>
    </xf>
    <xf numFmtId="0" fontId="9" fillId="0" borderId="0" xfId="0" applyFont="1"/>
    <xf numFmtId="0" fontId="10" fillId="0" borderId="0" xfId="0" applyFont="1"/>
    <xf numFmtId="0" fontId="3" fillId="2" borderId="0" xfId="0" applyFont="1" applyFill="1" applyAlignment="1">
      <alignment horizontal="left"/>
    </xf>
    <xf numFmtId="0" fontId="1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31750</xdr:colOff>
      <xdr:row>24</xdr:row>
      <xdr:rowOff>129540</xdr:rowOff>
    </xdr:from>
    <xdr:to>
      <xdr:col>3</xdr:col>
      <xdr:colOff>50800</xdr:colOff>
      <xdr:row>29</xdr:row>
      <xdr:rowOff>44450</xdr:rowOff>
    </xdr:to>
    <xdr:sp macro="" textlink="">
      <xdr:nvSpPr>
        <xdr:cNvPr id="2" name="Text Box 4">
          <a:extLst>
            <a:ext uri="{FF2B5EF4-FFF2-40B4-BE49-F238E27FC236}">
              <a16:creationId xmlns:a16="http://schemas.microsoft.com/office/drawing/2014/main" id="{5155B860-2382-4C6E-A7EC-8A5B3A2E881F}"/>
            </a:ext>
          </a:extLst>
        </xdr:cNvPr>
        <xdr:cNvSpPr txBox="1">
          <a:spLocks noChangeArrowheads="1"/>
        </xdr:cNvSpPr>
      </xdr:nvSpPr>
      <xdr:spPr bwMode="auto">
        <a:xfrm>
          <a:off x="31750" y="7058025"/>
          <a:ext cx="3495675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Licda. Edita Peña Ureña</a:t>
          </a:r>
          <a:endParaRPr lang="es-DO" sz="12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Enc. de Contabilidad</a:t>
          </a:r>
          <a:r>
            <a:rPr lang="es-DO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.</a:t>
          </a: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5</xdr:col>
      <xdr:colOff>107950</xdr:colOff>
      <xdr:row>24</xdr:row>
      <xdr:rowOff>152400</xdr:rowOff>
    </xdr:from>
    <xdr:to>
      <xdr:col>13</xdr:col>
      <xdr:colOff>88900</xdr:colOff>
      <xdr:row>29</xdr:row>
      <xdr:rowOff>91440</xdr:rowOff>
    </xdr:to>
    <xdr:sp macro="" textlink="">
      <xdr:nvSpPr>
        <xdr:cNvPr id="3" name="Text Box 6">
          <a:extLst>
            <a:ext uri="{FF2B5EF4-FFF2-40B4-BE49-F238E27FC236}">
              <a16:creationId xmlns:a16="http://schemas.microsoft.com/office/drawing/2014/main" id="{4144DCF4-BCED-49A2-89C6-9C3205ED54E0}"/>
            </a:ext>
          </a:extLst>
        </xdr:cNvPr>
        <xdr:cNvSpPr txBox="1">
          <a:spLocks noChangeArrowheads="1"/>
        </xdr:cNvSpPr>
      </xdr:nvSpPr>
      <xdr:spPr bwMode="auto">
        <a:xfrm>
          <a:off x="5108575" y="7058025"/>
          <a:ext cx="42672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Licdo. Joaquín Elías Jiménez </a:t>
          </a:r>
          <a:endParaRPr lang="es-DO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Enc. Administrativo y Financiero</a:t>
          </a: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2095500</xdr:colOff>
      <xdr:row>31</xdr:row>
      <xdr:rowOff>69850</xdr:rowOff>
    </xdr:from>
    <xdr:to>
      <xdr:col>10</xdr:col>
      <xdr:colOff>640080</xdr:colOff>
      <xdr:row>35</xdr:row>
      <xdr:rowOff>146050</xdr:rowOff>
    </xdr:to>
    <xdr:sp macro="" textlink="">
      <xdr:nvSpPr>
        <xdr:cNvPr id="4" name="Text Box 9">
          <a:extLst>
            <a:ext uri="{FF2B5EF4-FFF2-40B4-BE49-F238E27FC236}">
              <a16:creationId xmlns:a16="http://schemas.microsoft.com/office/drawing/2014/main" id="{7494DE70-B06B-4316-8448-77310B5B0DBE}"/>
            </a:ext>
          </a:extLst>
        </xdr:cNvPr>
        <xdr:cNvSpPr txBox="1">
          <a:spLocks noChangeArrowheads="1"/>
        </xdr:cNvSpPr>
      </xdr:nvSpPr>
      <xdr:spPr bwMode="auto">
        <a:xfrm>
          <a:off x="2276475" y="7058025"/>
          <a:ext cx="399288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Licdo. Daniel Liranzo</a:t>
          </a:r>
        </a:p>
        <a:p>
          <a:pPr algn="ctr" rtl="0">
            <a:defRPr sz="1000"/>
          </a:pPr>
          <a:r>
            <a:rPr lang="es-DO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Director Ejecutivo</a:t>
          </a: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99061</xdr:colOff>
      <xdr:row>0</xdr:row>
      <xdr:rowOff>0</xdr:rowOff>
    </xdr:from>
    <xdr:to>
      <xdr:col>2</xdr:col>
      <xdr:colOff>1516380</xdr:colOff>
      <xdr:row>3</xdr:row>
      <xdr:rowOff>144804</xdr:rowOff>
    </xdr:to>
    <xdr:pic>
      <xdr:nvPicPr>
        <xdr:cNvPr id="5" name="Imagen 5">
          <a:extLst>
            <a:ext uri="{FF2B5EF4-FFF2-40B4-BE49-F238E27FC236}">
              <a16:creationId xmlns:a16="http://schemas.microsoft.com/office/drawing/2014/main" id="{AA445731-36F6-479D-9A32-F845DAEB96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1941" y="0"/>
          <a:ext cx="1417319" cy="8306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30480</xdr:colOff>
      <xdr:row>37</xdr:row>
      <xdr:rowOff>25400</xdr:rowOff>
    </xdr:from>
    <xdr:to>
      <xdr:col>0</xdr:col>
      <xdr:colOff>2682240</xdr:colOff>
      <xdr:row>42</xdr:row>
      <xdr:rowOff>22860</xdr:rowOff>
    </xdr:to>
    <xdr:sp macro="" textlink="">
      <xdr:nvSpPr>
        <xdr:cNvPr id="6" name="Text Box 4">
          <a:extLst>
            <a:ext uri="{FF2B5EF4-FFF2-40B4-BE49-F238E27FC236}">
              <a16:creationId xmlns:a16="http://schemas.microsoft.com/office/drawing/2014/main" id="{46980896-6BB2-4347-9662-21A6658B98D1}"/>
            </a:ext>
          </a:extLst>
        </xdr:cNvPr>
        <xdr:cNvSpPr txBox="1">
          <a:spLocks noChangeArrowheads="1"/>
        </xdr:cNvSpPr>
      </xdr:nvSpPr>
      <xdr:spPr bwMode="auto">
        <a:xfrm>
          <a:off x="0" y="7321550"/>
          <a:ext cx="0" cy="114998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Licda. Edita Peña Ureña</a:t>
          </a:r>
          <a:endParaRPr lang="es-DO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Enc. de Contabilidad</a:t>
          </a:r>
          <a:r>
            <a:rPr lang="es-DO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.</a:t>
          </a: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/Users/e.pena/Desktop/ESCRITORIO/DIGECOG%20CIERRE%20FISCAL%202018-2023/2023-2022/CIERRE%20%20ENERO%20-%20DICIEMBRE%20%202023-2022/ESTADOS%20FINANCIEROS%20SEMESTRE%20ENERO-DICIEMBRE%20%202023%20-2022%20y%20NOTA%20A%20LOS%20ESTADOS%20FINANCIEROS%20-%20copia%20(2).xlsx?40A9152A" TargetMode="External"/><Relationship Id="rId1" Type="http://schemas.openxmlformats.org/officeDocument/2006/relationships/externalLinkPath" Target="file:///\\40A9152A\ESTADOS%20FINANCIEROS%20SEMESTRE%20ENERO-DICIEMBRE%20%202023%20-2022%20y%20NOTA%20A%20LOS%20ESTADOS%20FINANCIEROS%20-%20copia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 GENERAL"/>
      <sheetName val="ESTADO DE RESULTADOS"/>
      <sheetName val="FLUJO DE EFECTIVO ACTUAL"/>
      <sheetName val="CAMBIO PATRIM."/>
      <sheetName val="ESTADO COMPARATIVO PRESUPUESTO "/>
      <sheetName val="NOTAS "/>
      <sheetName val="CUADRO DE ACTIVOS"/>
    </sheetNames>
    <sheetDataSet>
      <sheetData sheetId="0">
        <row r="42">
          <cell r="D42">
            <v>9989448.3499999996</v>
          </cell>
        </row>
        <row r="43">
          <cell r="D43">
            <v>94946395.989999995</v>
          </cell>
        </row>
      </sheetData>
      <sheetData sheetId="1"/>
      <sheetData sheetId="2"/>
      <sheetData sheetId="3"/>
      <sheetData sheetId="4"/>
      <sheetData sheetId="5">
        <row r="421">
          <cell r="G421">
            <v>-10478295.199999999</v>
          </cell>
        </row>
        <row r="422">
          <cell r="G422">
            <v>104935844.34</v>
          </cell>
        </row>
      </sheetData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5A64CE-E64D-4673-8C17-50218AD46351}">
  <sheetPr>
    <tabColor indexed="45"/>
  </sheetPr>
  <dimension ref="A5:P51"/>
  <sheetViews>
    <sheetView tabSelected="1" topLeftCell="B1" zoomScaleNormal="100" workbookViewId="0">
      <selection activeCell="C9" sqref="C9"/>
    </sheetView>
  </sheetViews>
  <sheetFormatPr baseColWidth="10" defaultColWidth="11.44140625" defaultRowHeight="18" x14ac:dyDescent="0.35"/>
  <cols>
    <col min="1" max="1" width="11.44140625" style="2" hidden="1" customWidth="1"/>
    <col min="2" max="2" width="2.6640625" style="1" customWidth="1"/>
    <col min="3" max="3" width="49.44140625" style="1" customWidth="1"/>
    <col min="4" max="4" width="3.44140625" style="1" customWidth="1"/>
    <col min="5" max="5" width="19.44140625" style="14" bestFit="1" customWidth="1"/>
    <col min="6" max="6" width="8.109375" style="14" customWidth="1"/>
    <col min="7" max="7" width="14.109375" style="14" hidden="1" customWidth="1"/>
    <col min="8" max="8" width="1.6640625" style="14" hidden="1" customWidth="1"/>
    <col min="9" max="9" width="13.6640625" style="14" hidden="1" customWidth="1"/>
    <col min="10" max="10" width="1.33203125" style="14" customWidth="1"/>
    <col min="11" max="11" width="23.33203125" style="1" customWidth="1"/>
    <col min="12" max="12" width="10.44140625" style="1" customWidth="1"/>
    <col min="13" max="13" width="21.109375" style="1" bestFit="1" customWidth="1"/>
    <col min="14" max="14" width="3.6640625" style="1" customWidth="1"/>
    <col min="15" max="15" width="17.44140625" style="1" customWidth="1"/>
    <col min="16" max="16" width="13.109375" style="2" bestFit="1" customWidth="1"/>
    <col min="17" max="16384" width="11.44140625" style="2"/>
  </cols>
  <sheetData>
    <row r="5" spans="2:16" ht="15" customHeight="1" x14ac:dyDescent="0.25">
      <c r="B5" s="39" t="s">
        <v>0</v>
      </c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</row>
    <row r="6" spans="2:16" x14ac:dyDescent="0.25">
      <c r="B6" s="39" t="s">
        <v>1</v>
      </c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</row>
    <row r="7" spans="2:16" x14ac:dyDescent="0.25">
      <c r="B7" s="39" t="s">
        <v>2</v>
      </c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</row>
    <row r="8" spans="2:16" x14ac:dyDescent="0.25">
      <c r="B8" s="39" t="s">
        <v>3</v>
      </c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</row>
    <row r="9" spans="2:16" ht="69.599999999999994" x14ac:dyDescent="0.3">
      <c r="E9" s="3" t="s">
        <v>4</v>
      </c>
      <c r="F9" s="4"/>
      <c r="G9" s="3" t="s">
        <v>5</v>
      </c>
      <c r="H9" s="5"/>
      <c r="I9" s="3" t="s">
        <v>6</v>
      </c>
      <c r="J9" s="4"/>
      <c r="K9" s="3" t="s">
        <v>7</v>
      </c>
      <c r="L9" s="4"/>
      <c r="M9" s="3" t="s">
        <v>8</v>
      </c>
      <c r="N9" s="6"/>
      <c r="O9" s="6"/>
      <c r="P9" s="7"/>
    </row>
    <row r="10" spans="2:16" x14ac:dyDescent="0.3">
      <c r="C10" s="8" t="s">
        <v>9</v>
      </c>
      <c r="D10" s="6"/>
      <c r="E10" s="9">
        <v>46598841</v>
      </c>
      <c r="F10" s="10"/>
      <c r="G10" s="9">
        <v>0</v>
      </c>
      <c r="H10" s="11"/>
      <c r="I10" s="9">
        <v>0</v>
      </c>
      <c r="J10" s="10"/>
      <c r="K10" s="11">
        <f>+'[1]BALANCE GENERAL'!D43</f>
        <v>94946395.989999995</v>
      </c>
      <c r="L10" s="11"/>
      <c r="M10" s="11">
        <f>SUM(E10:K10)</f>
        <v>141545236.99000001</v>
      </c>
      <c r="N10" s="11"/>
      <c r="O10" s="12"/>
      <c r="P10" s="13"/>
    </row>
    <row r="11" spans="2:16" s="16" customFormat="1" x14ac:dyDescent="0.35">
      <c r="B11" s="14"/>
      <c r="C11" s="6" t="s">
        <v>10</v>
      </c>
      <c r="D11" s="6"/>
      <c r="E11" s="9">
        <v>0</v>
      </c>
      <c r="F11" s="10"/>
      <c r="G11" s="9">
        <v>0</v>
      </c>
      <c r="H11" s="11"/>
      <c r="I11" s="9"/>
      <c r="J11" s="10"/>
      <c r="K11" s="9"/>
      <c r="L11" s="11"/>
      <c r="M11" s="9">
        <f>SUM(E11,G11,I11,K11)</f>
        <v>0</v>
      </c>
      <c r="N11" s="15"/>
      <c r="O11" s="14"/>
    </row>
    <row r="12" spans="2:16" s="16" customFormat="1" x14ac:dyDescent="0.35">
      <c r="B12" s="14"/>
      <c r="C12" s="6" t="s">
        <v>11</v>
      </c>
      <c r="D12" s="6"/>
      <c r="E12" s="9">
        <v>0</v>
      </c>
      <c r="F12" s="10"/>
      <c r="G12" s="9"/>
      <c r="H12" s="11"/>
      <c r="I12" s="9">
        <v>0</v>
      </c>
      <c r="J12" s="10"/>
      <c r="K12" s="9"/>
      <c r="L12" s="11"/>
      <c r="M12" s="9">
        <f>SUM(E12,G12,I12,K12)</f>
        <v>0</v>
      </c>
      <c r="N12" s="15"/>
      <c r="O12" s="14"/>
    </row>
    <row r="13" spans="2:16" x14ac:dyDescent="0.3">
      <c r="C13" s="6" t="s">
        <v>12</v>
      </c>
      <c r="D13" s="6"/>
      <c r="E13" s="9">
        <v>0</v>
      </c>
      <c r="F13" s="10"/>
      <c r="G13" s="9"/>
      <c r="H13" s="11"/>
      <c r="I13" s="9"/>
      <c r="J13" s="10"/>
      <c r="K13" s="11"/>
      <c r="L13" s="11"/>
      <c r="M13" s="11">
        <f>SUM(E13,G13,I13,K13)</f>
        <v>0</v>
      </c>
      <c r="N13" s="6"/>
      <c r="O13" s="17"/>
    </row>
    <row r="14" spans="2:16" x14ac:dyDescent="0.3">
      <c r="C14" s="6" t="s">
        <v>13</v>
      </c>
      <c r="D14" s="6"/>
      <c r="E14" s="18">
        <v>0</v>
      </c>
      <c r="F14" s="10"/>
      <c r="G14" s="9"/>
      <c r="H14" s="11"/>
      <c r="I14" s="9"/>
      <c r="J14" s="10"/>
      <c r="K14" s="19">
        <f>+'[1]BALANCE GENERAL'!D42</f>
        <v>9989448.3499999996</v>
      </c>
      <c r="L14" s="11"/>
      <c r="M14" s="19">
        <f>SUM(E14,G14,I14,K14)</f>
        <v>9989448.3499999996</v>
      </c>
      <c r="N14" s="6"/>
      <c r="O14" s="17"/>
    </row>
    <row r="15" spans="2:16" ht="18.600000000000001" thickBot="1" x14ac:dyDescent="0.35">
      <c r="C15" s="8" t="s">
        <v>14</v>
      </c>
      <c r="D15" s="6"/>
      <c r="E15" s="20">
        <f>SUM(E10:E14)</f>
        <v>46598841</v>
      </c>
      <c r="F15" s="21"/>
      <c r="G15" s="22">
        <f>SUM(G10:G14)</f>
        <v>0</v>
      </c>
      <c r="H15" s="23"/>
      <c r="I15" s="22">
        <f>SUM(I10:I14)</f>
        <v>0</v>
      </c>
      <c r="J15" s="21"/>
      <c r="K15" s="24">
        <f>SUM(K10:K14)</f>
        <v>104935844.33999999</v>
      </c>
      <c r="L15" s="23"/>
      <c r="M15" s="25">
        <f>SUM(M10:M14)</f>
        <v>151534685.34</v>
      </c>
      <c r="N15" s="6"/>
      <c r="O15" s="26"/>
    </row>
    <row r="16" spans="2:16" ht="18.600000000000001" thickTop="1" x14ac:dyDescent="0.3">
      <c r="C16" s="6" t="s">
        <v>15</v>
      </c>
      <c r="D16" s="6"/>
      <c r="E16" s="9"/>
      <c r="F16" s="9"/>
      <c r="G16" s="9"/>
      <c r="H16" s="11"/>
      <c r="I16" s="9"/>
      <c r="J16" s="9"/>
      <c r="K16" s="11"/>
      <c r="L16" s="11"/>
      <c r="M16" s="11"/>
      <c r="N16" s="6"/>
    </row>
    <row r="17" spans="2:15" x14ac:dyDescent="0.3">
      <c r="C17" s="6"/>
      <c r="D17" s="6"/>
      <c r="E17" s="9"/>
      <c r="F17" s="9"/>
      <c r="G17" s="9"/>
      <c r="H17" s="11"/>
      <c r="I17" s="9"/>
      <c r="J17" s="9"/>
      <c r="K17" s="11"/>
      <c r="L17" s="11"/>
      <c r="M17" s="11"/>
      <c r="N17" s="6"/>
    </row>
    <row r="18" spans="2:15" s="16" customFormat="1" x14ac:dyDescent="0.35">
      <c r="B18" s="14"/>
      <c r="C18" s="27" t="s">
        <v>10</v>
      </c>
      <c r="D18" s="6"/>
      <c r="E18" s="9">
        <v>46598841</v>
      </c>
      <c r="F18" s="10"/>
      <c r="G18" s="9">
        <v>0</v>
      </c>
      <c r="H18" s="11"/>
      <c r="I18" s="9"/>
      <c r="J18" s="10"/>
      <c r="K18" s="9">
        <f>+'[1]NOTAS '!G422</f>
        <v>104935844.34</v>
      </c>
      <c r="L18" s="11"/>
      <c r="M18" s="9">
        <f>SUM(E18,G18,I18,K18)</f>
        <v>151534685.34</v>
      </c>
      <c r="N18" s="15"/>
      <c r="O18" s="14"/>
    </row>
    <row r="19" spans="2:15" s="16" customFormat="1" ht="34.799999999999997" x14ac:dyDescent="0.35">
      <c r="B19" s="14"/>
      <c r="C19" s="27" t="s">
        <v>11</v>
      </c>
      <c r="D19" s="6"/>
      <c r="E19" s="9">
        <v>0</v>
      </c>
      <c r="F19" s="10"/>
      <c r="G19" s="9"/>
      <c r="H19" s="11"/>
      <c r="I19" s="9">
        <v>0</v>
      </c>
      <c r="J19" s="10"/>
      <c r="K19" s="9"/>
      <c r="L19" s="11"/>
      <c r="M19" s="9">
        <f>SUM(E19,G19,I19,K19)</f>
        <v>0</v>
      </c>
      <c r="N19" s="15"/>
      <c r="O19" s="14"/>
    </row>
    <row r="20" spans="2:15" s="16" customFormat="1" ht="35.4" x14ac:dyDescent="0.35">
      <c r="B20" s="14"/>
      <c r="C20" s="28" t="s">
        <v>16</v>
      </c>
      <c r="D20" s="6"/>
      <c r="E20" s="9">
        <v>0</v>
      </c>
      <c r="F20" s="10"/>
      <c r="G20" s="9"/>
      <c r="H20" s="11"/>
      <c r="I20" s="9">
        <v>0</v>
      </c>
      <c r="J20" s="10"/>
      <c r="K20" s="9">
        <v>0</v>
      </c>
      <c r="L20" s="11"/>
      <c r="M20" s="9">
        <f>SUM(E20,G20,I20,K20)</f>
        <v>0</v>
      </c>
      <c r="N20" s="15"/>
      <c r="O20" s="14"/>
    </row>
    <row r="21" spans="2:15" x14ac:dyDescent="0.3">
      <c r="C21" s="27" t="s">
        <v>12</v>
      </c>
      <c r="D21" s="6"/>
      <c r="E21" s="9">
        <v>0</v>
      </c>
      <c r="F21" s="10"/>
      <c r="G21" s="9"/>
      <c r="H21" s="11"/>
      <c r="I21" s="9"/>
      <c r="J21" s="10"/>
      <c r="K21" s="11">
        <v>0</v>
      </c>
      <c r="L21" s="11"/>
      <c r="M21" s="11">
        <f>SUM(E21,G21,I21,K21)</f>
        <v>0</v>
      </c>
      <c r="N21" s="6"/>
    </row>
    <row r="22" spans="2:15" x14ac:dyDescent="0.3">
      <c r="C22" s="27" t="s">
        <v>13</v>
      </c>
      <c r="D22" s="6"/>
      <c r="E22" s="18">
        <v>0</v>
      </c>
      <c r="F22" s="10"/>
      <c r="G22" s="9"/>
      <c r="H22" s="11"/>
      <c r="I22" s="9"/>
      <c r="J22" s="10"/>
      <c r="K22" s="29">
        <f>+'[1]NOTAS '!G421</f>
        <v>-10478295.199999999</v>
      </c>
      <c r="L22" s="11"/>
      <c r="M22" s="29">
        <f>SUM(E22,G22,I22,K22)</f>
        <v>-10478295.199999999</v>
      </c>
      <c r="N22" s="6"/>
    </row>
    <row r="23" spans="2:15" ht="18.600000000000001" thickBot="1" x14ac:dyDescent="0.35">
      <c r="B23" s="30"/>
      <c r="C23" s="8" t="s">
        <v>17</v>
      </c>
      <c r="D23" s="6"/>
      <c r="E23" s="25">
        <f>SUM(E18:E22)</f>
        <v>46598841</v>
      </c>
      <c r="F23" s="31"/>
      <c r="G23" s="23">
        <f>SUM(G22,G15)</f>
        <v>0</v>
      </c>
      <c r="H23" s="9"/>
      <c r="I23" s="23">
        <f>SUM(I22,I15)</f>
        <v>0</v>
      </c>
      <c r="J23" s="31"/>
      <c r="K23" s="24">
        <f>SUM(K18:K22)</f>
        <v>94457549.140000001</v>
      </c>
      <c r="L23" s="11"/>
      <c r="M23" s="32">
        <f>SUM(M18:M22)</f>
        <v>141056390.14000002</v>
      </c>
      <c r="N23" s="6"/>
      <c r="O23" s="12"/>
    </row>
    <row r="24" spans="2:15" ht="18.600000000000001" thickTop="1" x14ac:dyDescent="0.35">
      <c r="B24" s="30"/>
      <c r="E24" s="33"/>
      <c r="F24" s="33"/>
      <c r="G24" s="33"/>
      <c r="H24" s="33"/>
      <c r="I24" s="33"/>
      <c r="J24" s="33"/>
      <c r="K24" s="17"/>
      <c r="L24" s="17"/>
      <c r="M24" s="17"/>
    </row>
    <row r="25" spans="2:15" s="34" customFormat="1" ht="17.399999999999999" hidden="1" x14ac:dyDescent="0.3">
      <c r="E25" s="35"/>
    </row>
    <row r="26" spans="2:15" s="34" customFormat="1" ht="17.399999999999999" hidden="1" x14ac:dyDescent="0.3">
      <c r="E26" s="35"/>
    </row>
    <row r="27" spans="2:15" s="34" customFormat="1" ht="17.399999999999999" hidden="1" x14ac:dyDescent="0.3"/>
    <row r="28" spans="2:15" s="34" customFormat="1" ht="17.399999999999999" hidden="1" x14ac:dyDescent="0.3"/>
    <row r="29" spans="2:15" s="34" customFormat="1" ht="17.399999999999999" hidden="1" x14ac:dyDescent="0.3"/>
    <row r="30" spans="2:15" s="34" customFormat="1" ht="17.399999999999999" hidden="1" x14ac:dyDescent="0.3"/>
    <row r="31" spans="2:15" s="34" customFormat="1" ht="17.399999999999999" hidden="1" x14ac:dyDescent="0.3"/>
    <row r="32" spans="2:15" s="34" customFormat="1" ht="17.399999999999999" hidden="1" x14ac:dyDescent="0.3"/>
    <row r="33" spans="2:13" s="34" customFormat="1" ht="17.399999999999999" hidden="1" x14ac:dyDescent="0.3"/>
    <row r="34" spans="2:13" s="34" customFormat="1" ht="17.399999999999999" hidden="1" x14ac:dyDescent="0.3"/>
    <row r="35" spans="2:13" s="34" customFormat="1" ht="17.399999999999999" hidden="1" x14ac:dyDescent="0.3"/>
    <row r="36" spans="2:13" hidden="1" x14ac:dyDescent="0.35">
      <c r="B36" s="30"/>
      <c r="E36" s="33"/>
      <c r="F36" s="33"/>
      <c r="G36" s="33"/>
      <c r="H36" s="33"/>
      <c r="I36" s="33"/>
      <c r="J36" s="33"/>
      <c r="K36" s="17"/>
      <c r="L36" s="17"/>
      <c r="M36" s="17"/>
    </row>
    <row r="37" spans="2:13" s="36" customFormat="1" x14ac:dyDescent="0.35"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</row>
    <row r="38" spans="2:13" x14ac:dyDescent="0.35">
      <c r="C38" s="38" t="s">
        <v>18</v>
      </c>
    </row>
    <row r="39" spans="2:13" s="34" customFormat="1" ht="17.399999999999999" x14ac:dyDescent="0.3">
      <c r="D39" s="35"/>
    </row>
    <row r="40" spans="2:13" s="34" customFormat="1" ht="17.399999999999999" x14ac:dyDescent="0.3"/>
    <row r="41" spans="2:13" s="34" customFormat="1" ht="17.399999999999999" x14ac:dyDescent="0.3"/>
    <row r="42" spans="2:13" s="34" customFormat="1" ht="17.399999999999999" x14ac:dyDescent="0.3"/>
    <row r="43" spans="2:13" s="34" customFormat="1" ht="17.399999999999999" x14ac:dyDescent="0.3"/>
    <row r="44" spans="2:13" s="34" customFormat="1" ht="17.399999999999999" x14ac:dyDescent="0.3"/>
    <row r="45" spans="2:13" s="34" customFormat="1" ht="17.399999999999999" x14ac:dyDescent="0.3"/>
    <row r="46" spans="2:13" s="34" customFormat="1" ht="17.399999999999999" x14ac:dyDescent="0.3"/>
    <row r="47" spans="2:13" s="34" customFormat="1" ht="17.399999999999999" x14ac:dyDescent="0.3"/>
    <row r="48" spans="2:13" s="34" customFormat="1" ht="17.399999999999999" x14ac:dyDescent="0.3"/>
    <row r="49" spans="3:15" x14ac:dyDescent="0.35">
      <c r="D49" s="33"/>
      <c r="E49" s="33"/>
      <c r="F49" s="33"/>
      <c r="G49" s="33"/>
      <c r="H49" s="33"/>
      <c r="I49" s="33"/>
      <c r="J49" s="17"/>
      <c r="K49" s="17"/>
      <c r="L49" s="17"/>
      <c r="O49" s="2"/>
    </row>
    <row r="50" spans="3:15" s="36" customFormat="1" x14ac:dyDescent="0.35"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</row>
    <row r="51" spans="3:15" s="36" customFormat="1" x14ac:dyDescent="0.35"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</row>
  </sheetData>
  <mergeCells count="4">
    <mergeCell ref="B5:M5"/>
    <mergeCell ref="B6:M6"/>
    <mergeCell ref="B7:M7"/>
    <mergeCell ref="B8:M8"/>
  </mergeCells>
  <pageMargins left="0.25" right="0.25" top="0.75" bottom="0.75" header="0.3" footer="0.3"/>
  <pageSetup scale="80" fitToHeight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CAMBIO PATRIM.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Edita Peña</dc:creator>
  <cp:lastModifiedBy>Noelia Bencosme</cp:lastModifiedBy>
  <cp:lastPrinted>2024-01-20T22:55:28Z</cp:lastPrinted>
  <dcterms:created xsi:type="dcterms:W3CDTF">2024-01-20T22:20:36Z</dcterms:created>
  <dcterms:modified xsi:type="dcterms:W3CDTF">2024-01-20T22:55:54Z</dcterms:modified>
</cp:coreProperties>
</file>