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ESCRITORIO\DIGECOG CIERRE FISCAL 2018-2024\2024\CIERRE ENERO -DICIEMBRE 2024 VS 2023\ESTADOS FINANCIEROS ENERO-DICIEMBRE 2024\"/>
    </mc:Choice>
  </mc:AlternateContent>
  <xr:revisionPtr revIDLastSave="0" documentId="13_ncr:1_{1AFA99DC-A2D0-4286-BFB0-7A4B82DB9E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" sheetId="16" r:id="rId1"/>
    <sheet name="CUADRO DE ACTIVOS" sheetId="13" state="hidden" r:id="rId2"/>
  </sheets>
  <definedNames>
    <definedName name="_xlnm.Print_Area" localSheetId="0">'BALANCE GENERAL'!$A$1:$E$62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6" l="1"/>
  <c r="D46" i="16"/>
  <c r="D38" i="16"/>
  <c r="D37" i="16"/>
  <c r="D32" i="16"/>
  <c r="D23" i="16" l="1"/>
  <c r="D17" i="16"/>
  <c r="D25" i="16" s="1"/>
  <c r="D44" i="16" l="1"/>
  <c r="F20" i="16" l="1"/>
  <c r="F35" i="16" l="1"/>
  <c r="B32" i="16" l="1"/>
  <c r="B23" i="16" l="1"/>
  <c r="B37" i="16" l="1"/>
  <c r="B38" i="16" s="1"/>
  <c r="B46" i="16" s="1"/>
  <c r="E20" i="13" l="1"/>
  <c r="E21" i="13"/>
  <c r="G21" i="13" s="1"/>
  <c r="E23" i="13" l="1"/>
  <c r="F23" i="13"/>
  <c r="D20" i="13"/>
  <c r="G20" i="13" s="1"/>
  <c r="E17" i="13"/>
  <c r="F17" i="13"/>
  <c r="D17" i="13"/>
  <c r="G16" i="13"/>
  <c r="G12" i="13"/>
  <c r="D23" i="13" l="1"/>
  <c r="G23" i="13"/>
  <c r="G17" i="13"/>
  <c r="B17" i="16" l="1"/>
  <c r="B25" i="16" s="1"/>
</calcChain>
</file>

<file path=xl/sharedStrings.xml><?xml version="1.0" encoding="utf-8"?>
<sst xmlns="http://schemas.openxmlformats.org/spreadsheetml/2006/main" count="48" uniqueCount="47">
  <si>
    <t xml:space="preserve"> </t>
  </si>
  <si>
    <t>( VALORES EN RD$)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</si>
  <si>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</si>
  <si>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</si>
  <si>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</si>
  <si>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</si>
  <si>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</si>
  <si>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</si>
  <si>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</si>
  <si>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</si>
  <si>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</si>
  <si>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</si>
  <si>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</si>
  <si>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Capital</t>
  </si>
  <si>
    <t>Resultados acumulados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</si>
  <si>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</si>
  <si>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</si>
  <si>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</si>
  <si>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</si>
  <si>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</si>
  <si>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</si>
  <si>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</si>
  <si>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</si>
  <si>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</si>
  <si>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</si>
  <si>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</si>
  <si>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</si>
  <si>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</si>
  <si>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</si>
  <si>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</si>
  <si>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</si>
  <si>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</si>
  <si>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</si>
  <si>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</si>
  <si>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</si>
  <si>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</si>
  <si>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 xml:space="preserve">CONSEJO NACIONAL DE ZONAS FRANCAS DE EXPORTACION (5150) 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</si>
  <si>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</si>
  <si>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</si>
  <si>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</si>
  <si>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</si>
  <si>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</si>
  <si>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</si>
  <si>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</si>
  <si>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 xml:space="preserve">   Las notas 7 a la 28 son parte integral de estos Estados Financieros.</t>
  </si>
  <si>
    <t>Préstamos por pagar a largo plazo (Nota 17)</t>
  </si>
  <si>
    <t>Al 31 de diciembre del año 2024 y 31 de diciembre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</si>
</sst>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8" fillId="0" borderId="0"/>
  </cellStyleXfs>
  <cellXfs count="6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4" fillId="0" borderId="1" xfId="0" applyFont="1" applyBorder="1"/>
    <xf numFmtId="164" fontId="4" fillId="0" borderId="1" xfId="1" applyNumberFormat="1" applyFont="1" applyBorder="1"/>
    <xf numFmtId="164" fontId="4" fillId="0" borderId="1" xfId="1" applyNumberFormat="1" applyFont="1" applyBorder="1" applyAlignment="1">
      <alignment horizontal="right"/>
    </xf>
    <xf numFmtId="164" fontId="3" fillId="0" borderId="1" xfId="1" applyNumberFormat="1" applyFont="1" applyBorder="1"/>
    <xf numFmtId="0" fontId="4" fillId="0" borderId="3" xfId="0" applyFont="1" applyBorder="1"/>
    <xf numFmtId="0" fontId="4" fillId="0" borderId="5" xfId="0" applyFont="1" applyBorder="1"/>
    <xf numFmtId="0" fontId="6" fillId="2" borderId="0" xfId="0" applyFont="1" applyFill="1" applyAlignment="1">
      <alignment horizontal="center"/>
    </xf>
    <xf numFmtId="0" fontId="7" fillId="0" borderId="0" xfId="0" applyFont="1"/>
    <xf numFmtId="0" fontId="6" fillId="2" borderId="0" xfId="0" applyFont="1" applyFill="1"/>
    <xf numFmtId="0" fontId="7" fillId="2" borderId="0" xfId="0" applyFont="1" applyFill="1"/>
    <xf numFmtId="165" fontId="7" fillId="0" borderId="0" xfId="0" applyNumberFormat="1" applyFont="1"/>
    <xf numFmtId="166" fontId="7" fillId="2" borderId="0" xfId="1" applyNumberFormat="1" applyFont="1" applyFill="1" applyBorder="1" applyAlignment="1">
      <alignment horizontal="right"/>
    </xf>
    <xf numFmtId="165" fontId="7" fillId="2" borderId="0" xfId="1" applyFont="1" applyFill="1" applyBorder="1" applyAlignment="1">
      <alignment horizontal="right"/>
    </xf>
    <xf numFmtId="165" fontId="6" fillId="2" borderId="0" xfId="1" applyFont="1" applyFill="1" applyBorder="1" applyAlignment="1">
      <alignment horizontal="right"/>
    </xf>
    <xf numFmtId="165" fontId="7" fillId="0" borderId="0" xfId="1" applyFont="1"/>
    <xf numFmtId="0" fontId="6" fillId="2" borderId="0" xfId="0" applyFont="1" applyFill="1" applyAlignment="1">
      <alignment horizontal="right"/>
    </xf>
    <xf numFmtId="165" fontId="7" fillId="2" borderId="0" xfId="1" applyFont="1" applyFill="1" applyBorder="1"/>
    <xf numFmtId="166" fontId="6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indent="3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left" indent="4"/>
    </xf>
    <xf numFmtId="0" fontId="7" fillId="2" borderId="0" xfId="0" applyFont="1" applyFill="1" applyAlignment="1">
      <alignment horizontal="left" indent="4"/>
    </xf>
    <xf numFmtId="43" fontId="7" fillId="0" borderId="0" xfId="0" applyNumberFormat="1" applyFont="1"/>
    <xf numFmtId="166" fontId="7" fillId="2" borderId="0" xfId="1" applyNumberFormat="1" applyFont="1" applyFill="1" applyAlignment="1">
      <alignment horizontal="right"/>
    </xf>
    <xf numFmtId="165" fontId="7" fillId="2" borderId="0" xfId="1" applyFont="1" applyFill="1" applyAlignment="1">
      <alignment horizontal="right"/>
    </xf>
    <xf numFmtId="166" fontId="6" fillId="2" borderId="0" xfId="1" applyNumberFormat="1" applyFont="1" applyFill="1" applyBorder="1" applyAlignment="1">
      <alignment horizontal="right"/>
    </xf>
    <xf numFmtId="166" fontId="7" fillId="2" borderId="0" xfId="0" applyNumberFormat="1" applyFont="1" applyFill="1"/>
    <xf numFmtId="166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6" fillId="2" borderId="2" xfId="0" quotePrefix="1" applyFont="1" applyFill="1" applyBorder="1" applyAlignment="1">
      <alignment horizontal="center"/>
    </xf>
    <xf numFmtId="166" fontId="7" fillId="0" borderId="0" xfId="1" applyNumberFormat="1" applyFont="1" applyFill="1" applyBorder="1" applyAlignment="1">
      <alignment horizontal="right"/>
    </xf>
    <xf numFmtId="165" fontId="7" fillId="0" borderId="0" xfId="1" applyFont="1" applyFill="1" applyBorder="1" applyAlignment="1">
      <alignment horizontal="right"/>
    </xf>
    <xf numFmtId="166" fontId="7" fillId="0" borderId="0" xfId="0" applyNumberFormat="1" applyFont="1"/>
    <xf numFmtId="166" fontId="5" fillId="0" borderId="0" xfId="1" quotePrefix="1" applyNumberFormat="1" applyFont="1" applyFill="1" applyBorder="1" applyAlignment="1">
      <alignment horizontal="right" vertical="top"/>
    </xf>
    <xf numFmtId="166" fontId="7" fillId="2" borderId="12" xfId="1" applyNumberFormat="1" applyFont="1" applyFill="1" applyBorder="1" applyAlignment="1">
      <alignment horizontal="right"/>
    </xf>
    <xf numFmtId="166" fontId="7" fillId="0" borderId="12" xfId="1" applyNumberFormat="1" applyFont="1" applyFill="1" applyBorder="1" applyAlignment="1">
      <alignment horizontal="right"/>
    </xf>
    <xf numFmtId="166" fontId="6" fillId="2" borderId="13" xfId="1" applyNumberFormat="1" applyFont="1" applyFill="1" applyBorder="1" applyAlignment="1">
      <alignment horizontal="right"/>
    </xf>
    <xf numFmtId="166" fontId="6" fillId="2" borderId="4" xfId="0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4" fontId="3" fillId="0" borderId="7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2" fillId="0" borderId="11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7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2209800</xdr:colOff>
      <xdr:row>10</xdr:row>
      <xdr:rowOff>95250</xdr:rowOff>
    </xdr:from>
    <xdr:to>
      <xdr:col>1</xdr:col>
      <xdr:colOff>140335</xdr:colOff>
      <xdr:row>19</xdr:row>
      <xdr:rowOff>150495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13F295-7EB4-AA11-B234-3F5723CC7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1724025"/>
          <a:ext cx="1645285" cy="1512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tabSelected="1" topLeftCell="A4" workbookViewId="0">
      <selection activeCell="A25" sqref="A25"/>
    </sheetView>
  </sheetViews>
  <sheetFormatPr baseColWidth="10" defaultColWidth="11.5703125" defaultRowHeight="12.75" x14ac:dyDescent="0.2"/>
  <cols>
    <col min="1" max="1" width="55.7109375" style="10" customWidth="1"/>
    <col min="2" max="2" width="17.42578125" style="10" bestFit="1" customWidth="1"/>
    <col min="3" max="3" width="1.5703125" style="10" customWidth="1"/>
    <col min="4" max="4" width="16.7109375" style="10" customWidth="1"/>
    <col min="5" max="5" width="17.5703125" style="10" customWidth="1"/>
    <col min="6" max="6" width="17.5703125" style="10" hidden="1" customWidth="1"/>
    <col min="7" max="7" width="14.85546875" style="10" customWidth="1"/>
    <col min="8" max="8" width="12.5703125" style="10" customWidth="1"/>
    <col min="9" max="9" width="22.5703125" style="10" customWidth="1"/>
    <col min="10" max="11" width="9.28515625" style="10" customWidth="1"/>
    <col min="12" max="12" width="19.28515625" style="10" customWidth="1"/>
    <col min="13" max="255" width="9.28515625" style="10" customWidth="1"/>
    <col min="256" max="16384" width="11.5703125" style="10"/>
  </cols>
  <sheetData>
    <row r="1" spans="1:12" x14ac:dyDescent="0.2">
      <c r="A1" s="9" t="s">
        <v>0</v>
      </c>
      <c r="B1" s="9"/>
      <c r="C1" s="9"/>
      <c r="D1" s="9"/>
      <c r="E1" s="9"/>
    </row>
    <row r="2" spans="1:12" x14ac:dyDescent="0.2">
      <c r="A2" s="9"/>
      <c r="B2" s="9"/>
      <c r="C2" s="9"/>
      <c r="D2" s="9"/>
      <c r="E2" s="9"/>
    </row>
    <row r="3" spans="1:12" x14ac:dyDescent="0.2">
      <c r="A3" s="9"/>
      <c r="B3" s="9"/>
      <c r="C3" s="9"/>
      <c r="D3" s="9"/>
      <c r="E3" s="9"/>
    </row>
    <row r="4" spans="1:12" x14ac:dyDescent="0.2">
      <c r="A4" s="9"/>
      <c r="B4" s="9"/>
      <c r="C4" s="9"/>
      <c r="D4" s="9"/>
      <c r="E4" s="9"/>
    </row>
    <row r="5" spans="1:12" x14ac:dyDescent="0.2">
      <c r="A5" s="9"/>
      <c r="B5" s="9"/>
      <c r="C5" s="9"/>
      <c r="D5" s="9"/>
      <c r="E5" s="9"/>
    </row>
    <row r="6" spans="1:12" x14ac:dyDescent="0.2">
      <c r="A6" s="43" t="s">
        <v>36</v>
      </c>
      <c r="B6" s="43"/>
      <c r="C6" s="43"/>
      <c r="D6" s="43"/>
      <c r="E6" s="43"/>
    </row>
    <row r="7" spans="1:12" x14ac:dyDescent="0.2">
      <c r="A7" s="43" t="s">
        <v>15</v>
      </c>
      <c r="B7" s="43"/>
      <c r="C7" s="43"/>
      <c r="D7" s="43"/>
      <c r="E7" s="43"/>
    </row>
    <row r="8" spans="1:12" x14ac:dyDescent="0.2">
      <c r="A8" s="43" t="s">
        <v>46</v>
      </c>
      <c r="B8" s="43"/>
      <c r="C8" s="43"/>
      <c r="D8" s="43"/>
      <c r="E8" s="43"/>
      <c r="F8" s="9"/>
    </row>
    <row r="9" spans="1:12" x14ac:dyDescent="0.2">
      <c r="A9" s="43" t="s">
        <v>1</v>
      </c>
      <c r="B9" s="43"/>
      <c r="C9" s="43"/>
      <c r="D9" s="43"/>
      <c r="E9" s="43"/>
    </row>
    <row r="10" spans="1:12" ht="13.5" thickBot="1" x14ac:dyDescent="0.25">
      <c r="A10" s="12"/>
      <c r="B10" s="33">
        <v>2024</v>
      </c>
      <c r="C10" s="9"/>
      <c r="D10" s="33">
        <v>2023</v>
      </c>
    </row>
    <row r="11" spans="1:12" x14ac:dyDescent="0.2">
      <c r="A11" s="11" t="s">
        <v>16</v>
      </c>
      <c r="B11" s="12"/>
      <c r="C11" s="12"/>
      <c r="D11" s="12"/>
    </row>
    <row r="12" spans="1:12" x14ac:dyDescent="0.2">
      <c r="A12" s="11" t="s">
        <v>17</v>
      </c>
      <c r="B12" s="12"/>
      <c r="C12" s="12"/>
      <c r="D12" s="12"/>
    </row>
    <row r="13" spans="1:12" x14ac:dyDescent="0.2">
      <c r="A13" s="12" t="s">
        <v>18</v>
      </c>
      <c r="B13" s="27">
        <v>144024143</v>
      </c>
      <c r="C13" s="28"/>
      <c r="D13" s="27">
        <v>147094296.62</v>
      </c>
      <c r="E13" s="13"/>
      <c r="H13" s="27"/>
      <c r="I13" s="36"/>
      <c r="L13" s="37"/>
    </row>
    <row r="14" spans="1:12" x14ac:dyDescent="0.2">
      <c r="A14" s="12" t="s">
        <v>19</v>
      </c>
      <c r="B14" s="27">
        <v>2346100</v>
      </c>
      <c r="C14" s="28"/>
      <c r="D14" s="27">
        <v>2456097.9900000002</v>
      </c>
      <c r="G14" s="36"/>
    </row>
    <row r="15" spans="1:12" x14ac:dyDescent="0.2">
      <c r="A15" s="12" t="s">
        <v>20</v>
      </c>
      <c r="B15" s="27">
        <v>2535355</v>
      </c>
      <c r="C15" s="28"/>
      <c r="D15" s="27">
        <v>3341384.09</v>
      </c>
      <c r="G15" s="36"/>
      <c r="H15" s="27"/>
    </row>
    <row r="16" spans="1:12" x14ac:dyDescent="0.2">
      <c r="A16" s="12" t="s">
        <v>21</v>
      </c>
      <c r="B16" s="38">
        <v>2185284</v>
      </c>
      <c r="C16" s="15"/>
      <c r="D16" s="38">
        <v>2409040.16</v>
      </c>
    </row>
    <row r="17" spans="1:8" x14ac:dyDescent="0.2">
      <c r="A17" s="11" t="s">
        <v>22</v>
      </c>
      <c r="B17" s="29">
        <f>SUM(B13:B16)</f>
        <v>151090882</v>
      </c>
      <c r="C17" s="15"/>
      <c r="D17" s="29">
        <f>SUM(D13:D16)</f>
        <v>155300818.86000001</v>
      </c>
      <c r="G17" s="36"/>
    </row>
    <row r="18" spans="1:8" x14ac:dyDescent="0.2">
      <c r="A18" s="11"/>
      <c r="B18" s="32"/>
      <c r="C18" s="32"/>
      <c r="D18" s="32"/>
    </row>
    <row r="19" spans="1:8" x14ac:dyDescent="0.2">
      <c r="A19" s="11" t="s">
        <v>23</v>
      </c>
      <c r="B19" s="32"/>
      <c r="C19" s="32"/>
      <c r="D19" s="32"/>
    </row>
    <row r="20" spans="1:8" x14ac:dyDescent="0.2">
      <c r="A20" s="12" t="s">
        <v>24</v>
      </c>
      <c r="B20" s="14">
        <v>6600850</v>
      </c>
      <c r="C20" s="15"/>
      <c r="D20" s="14">
        <v>5541897.9199999999</v>
      </c>
      <c r="F20" s="17">
        <f>+B20-D20</f>
        <v>1058952.08</v>
      </c>
      <c r="G20" s="26"/>
      <c r="H20" s="27"/>
    </row>
    <row r="21" spans="1:8" x14ac:dyDescent="0.2">
      <c r="A21" s="12" t="s">
        <v>39</v>
      </c>
      <c r="B21" s="34">
        <v>16790339</v>
      </c>
      <c r="C21" s="15"/>
      <c r="D21" s="14">
        <v>21543774.710000001</v>
      </c>
    </row>
    <row r="22" spans="1:8" x14ac:dyDescent="0.2">
      <c r="A22" s="12" t="s">
        <v>40</v>
      </c>
      <c r="B22" s="39">
        <v>25</v>
      </c>
      <c r="C22" s="35"/>
      <c r="D22" s="39">
        <v>25</v>
      </c>
    </row>
    <row r="23" spans="1:8" x14ac:dyDescent="0.2">
      <c r="A23" s="11" t="s">
        <v>25</v>
      </c>
      <c r="B23" s="29">
        <f>SUM(B20:B22)</f>
        <v>23391214</v>
      </c>
      <c r="C23" s="16"/>
      <c r="D23" s="29">
        <f>SUM(D20:D22)</f>
        <v>27085697.630000003</v>
      </c>
    </row>
    <row r="24" spans="1:8" x14ac:dyDescent="0.2">
      <c r="A24" s="11"/>
      <c r="B24" s="29"/>
      <c r="C24" s="16"/>
      <c r="D24" s="29"/>
    </row>
    <row r="25" spans="1:8" ht="13.5" thickBot="1" x14ac:dyDescent="0.25">
      <c r="A25" s="11" t="s">
        <v>26</v>
      </c>
      <c r="B25" s="40">
        <f>+B17+B23</f>
        <v>174482096</v>
      </c>
      <c r="C25" s="16"/>
      <c r="D25" s="40">
        <f>+D17+D23</f>
        <v>182386516.49000001</v>
      </c>
      <c r="F25" s="17"/>
    </row>
    <row r="26" spans="1:8" ht="13.5" thickTop="1" x14ac:dyDescent="0.2">
      <c r="A26" s="11"/>
      <c r="B26" s="29"/>
      <c r="C26" s="16"/>
      <c r="D26" s="29"/>
      <c r="F26" s="17"/>
    </row>
    <row r="27" spans="1:8" x14ac:dyDescent="0.2">
      <c r="A27" s="11" t="s">
        <v>27</v>
      </c>
      <c r="B27" s="30"/>
      <c r="C27" s="12"/>
      <c r="D27" s="12"/>
      <c r="F27" s="17"/>
    </row>
    <row r="28" spans="1:8" x14ac:dyDescent="0.2">
      <c r="A28" s="11" t="s">
        <v>28</v>
      </c>
      <c r="B28" s="30"/>
      <c r="C28" s="12"/>
      <c r="D28" s="30"/>
    </row>
    <row r="29" spans="1:8" x14ac:dyDescent="0.2">
      <c r="A29" s="12" t="s">
        <v>41</v>
      </c>
      <c r="B29" s="14">
        <v>13286893</v>
      </c>
      <c r="C29" s="15"/>
      <c r="D29" s="14">
        <v>13774713.720000001</v>
      </c>
      <c r="G29" s="36"/>
    </row>
    <row r="30" spans="1:8" x14ac:dyDescent="0.2">
      <c r="A30" s="12" t="s">
        <v>42</v>
      </c>
      <c r="B30" s="14">
        <v>1859073</v>
      </c>
      <c r="C30" s="19"/>
      <c r="D30" s="14">
        <v>2050209.27</v>
      </c>
    </row>
    <row r="31" spans="1:8" x14ac:dyDescent="0.2">
      <c r="A31" s="12" t="s">
        <v>43</v>
      </c>
      <c r="B31" s="38">
        <v>7919216</v>
      </c>
      <c r="C31" s="19"/>
      <c r="D31" s="38">
        <v>8524843</v>
      </c>
    </row>
    <row r="32" spans="1:8" x14ac:dyDescent="0.2">
      <c r="A32" s="11" t="s">
        <v>29</v>
      </c>
      <c r="B32" s="20">
        <f>SUM(B29:B31)</f>
        <v>23065182</v>
      </c>
      <c r="C32" s="18"/>
      <c r="D32" s="20">
        <f>SUM(D29:D31)-1</f>
        <v>24349764.990000002</v>
      </c>
      <c r="G32" s="36"/>
    </row>
    <row r="33" spans="1:9" x14ac:dyDescent="0.2">
      <c r="A33" s="12"/>
      <c r="B33" s="31"/>
      <c r="C33" s="32"/>
      <c r="D33" s="31"/>
    </row>
    <row r="34" spans="1:9" x14ac:dyDescent="0.2">
      <c r="A34" s="11" t="s">
        <v>30</v>
      </c>
      <c r="B34" s="31"/>
      <c r="C34" s="32"/>
      <c r="D34" s="31"/>
      <c r="I34" s="36"/>
    </row>
    <row r="35" spans="1:9" x14ac:dyDescent="0.2">
      <c r="A35" s="12" t="s">
        <v>45</v>
      </c>
      <c r="B35" s="14">
        <v>6753971.3499999996</v>
      </c>
      <c r="C35" s="32"/>
      <c r="D35" s="14">
        <v>5854021.8600000003</v>
      </c>
      <c r="F35" s="17">
        <f>+D35-B35</f>
        <v>-899949.48999999929</v>
      </c>
      <c r="G35" s="26"/>
    </row>
    <row r="36" spans="1:9" x14ac:dyDescent="0.2">
      <c r="A36" s="12" t="s">
        <v>38</v>
      </c>
      <c r="B36" s="38">
        <v>8310874.5999999996</v>
      </c>
      <c r="C36" s="15"/>
      <c r="D36" s="38">
        <v>11126339.5</v>
      </c>
    </row>
    <row r="37" spans="1:9" x14ac:dyDescent="0.2">
      <c r="A37" s="11" t="s">
        <v>31</v>
      </c>
      <c r="B37" s="41">
        <f>SUM(B35:B36)</f>
        <v>15064845.949999999</v>
      </c>
      <c r="C37" s="32"/>
      <c r="D37" s="41">
        <f>SUM(D35:D36)</f>
        <v>16980361.359999999</v>
      </c>
      <c r="G37" s="36"/>
    </row>
    <row r="38" spans="1:9" x14ac:dyDescent="0.2">
      <c r="A38" s="11" t="s">
        <v>32</v>
      </c>
      <c r="B38" s="20">
        <f>+B32+B37</f>
        <v>38130027.950000003</v>
      </c>
      <c r="C38" s="20"/>
      <c r="D38" s="20">
        <f>+D32+D37</f>
        <v>41330126.350000001</v>
      </c>
    </row>
    <row r="39" spans="1:9" x14ac:dyDescent="0.2">
      <c r="A39" s="11"/>
      <c r="B39" s="20"/>
      <c r="C39" s="20"/>
      <c r="D39" s="20"/>
    </row>
    <row r="40" spans="1:9" x14ac:dyDescent="0.2">
      <c r="A40" s="11" t="s">
        <v>37</v>
      </c>
      <c r="B40" s="31"/>
      <c r="C40" s="32"/>
      <c r="D40" s="31"/>
    </row>
    <row r="41" spans="1:9" x14ac:dyDescent="0.2">
      <c r="A41" s="12" t="s">
        <v>13</v>
      </c>
      <c r="B41" s="14">
        <v>46598840.5</v>
      </c>
      <c r="C41" s="14"/>
      <c r="D41" s="14">
        <v>46598841</v>
      </c>
    </row>
    <row r="42" spans="1:9" x14ac:dyDescent="0.2">
      <c r="A42" s="10" t="s">
        <v>33</v>
      </c>
      <c r="B42" s="34">
        <v>-4704321.13</v>
      </c>
      <c r="C42" s="35"/>
      <c r="D42" s="34">
        <v>-10478295.199999999</v>
      </c>
    </row>
    <row r="43" spans="1:9" x14ac:dyDescent="0.2">
      <c r="A43" s="12" t="s">
        <v>14</v>
      </c>
      <c r="B43" s="38">
        <v>94457549.140000001</v>
      </c>
      <c r="C43" s="15"/>
      <c r="D43" s="38">
        <v>104935844.34</v>
      </c>
    </row>
    <row r="44" spans="1:9" x14ac:dyDescent="0.2">
      <c r="A44" s="11" t="s">
        <v>34</v>
      </c>
      <c r="B44" s="29">
        <f>SUM(B41:B43)</f>
        <v>136352068.50999999</v>
      </c>
      <c r="C44" s="16"/>
      <c r="D44" s="29">
        <f>SUM(D41:D43)</f>
        <v>141056390.13999999</v>
      </c>
    </row>
    <row r="45" spans="1:9" x14ac:dyDescent="0.2">
      <c r="A45" s="12"/>
      <c r="B45" s="29"/>
      <c r="C45" s="16"/>
      <c r="D45" s="29"/>
    </row>
    <row r="46" spans="1:9" ht="13.5" thickBot="1" x14ac:dyDescent="0.25">
      <c r="A46" s="11" t="s">
        <v>35</v>
      </c>
      <c r="B46" s="40">
        <f>+B38+B44</f>
        <v>174482096.45999998</v>
      </c>
      <c r="C46" s="18"/>
      <c r="D46" s="40">
        <f>+D38+D44</f>
        <v>182386516.48999998</v>
      </c>
    </row>
    <row r="47" spans="1:9" ht="13.5" thickTop="1" x14ac:dyDescent="0.2">
      <c r="A47" s="9"/>
      <c r="B47" s="42"/>
      <c r="C47" s="9"/>
      <c r="D47" s="42"/>
    </row>
    <row r="48" spans="1:9" x14ac:dyDescent="0.2">
      <c r="A48" s="43"/>
      <c r="B48" s="43"/>
      <c r="C48" s="43"/>
      <c r="D48" s="43"/>
    </row>
    <row r="49" spans="1:4" x14ac:dyDescent="0.2">
      <c r="A49" s="44"/>
      <c r="B49" s="44"/>
      <c r="C49" s="44"/>
      <c r="D49" s="44"/>
    </row>
    <row r="50" spans="1:4" x14ac:dyDescent="0.2">
      <c r="A50" s="45" t="s">
        <v>44</v>
      </c>
      <c r="B50" s="45"/>
      <c r="C50" s="45"/>
      <c r="D50" s="45"/>
    </row>
    <row r="51" spans="1:4" x14ac:dyDescent="0.2">
      <c r="A51" s="9"/>
      <c r="B51" s="9"/>
      <c r="C51" s="9"/>
      <c r="D51" s="9"/>
    </row>
    <row r="52" spans="1:4" x14ac:dyDescent="0.2">
      <c r="A52" s="43"/>
      <c r="B52" s="43"/>
      <c r="C52" s="43"/>
      <c r="D52" s="43"/>
    </row>
    <row r="53" spans="1:4" x14ac:dyDescent="0.2">
      <c r="A53" s="44"/>
      <c r="B53" s="44"/>
      <c r="C53" s="44"/>
      <c r="D53" s="44"/>
    </row>
    <row r="54" spans="1:4" x14ac:dyDescent="0.2">
      <c r="A54" s="21"/>
      <c r="B54" s="12"/>
      <c r="C54" s="12"/>
      <c r="D54" s="12"/>
    </row>
    <row r="55" spans="1:4" x14ac:dyDescent="0.2">
      <c r="A55" s="22"/>
      <c r="B55" s="23"/>
      <c r="C55" s="22"/>
      <c r="D55" s="23"/>
    </row>
    <row r="56" spans="1:4" x14ac:dyDescent="0.2">
      <c r="A56" s="22"/>
      <c r="B56" s="24"/>
      <c r="C56" s="22"/>
      <c r="D56" s="23"/>
    </row>
    <row r="57" spans="1:4" x14ac:dyDescent="0.2">
      <c r="A57" s="25"/>
      <c r="B57" s="25"/>
      <c r="C57" s="12"/>
      <c r="D57" s="12"/>
    </row>
    <row r="58" spans="1:4" x14ac:dyDescent="0.2">
      <c r="A58" s="25"/>
      <c r="B58" s="12"/>
      <c r="C58" s="12"/>
      <c r="D58" s="12"/>
    </row>
    <row r="59" spans="1:4" x14ac:dyDescent="0.2">
      <c r="A59" s="25"/>
      <c r="B59" s="12"/>
      <c r="C59" s="12"/>
      <c r="D59" s="12"/>
    </row>
    <row r="60" spans="1:4" x14ac:dyDescent="0.2">
      <c r="A60" s="25"/>
      <c r="B60" s="12"/>
      <c r="C60" s="12"/>
      <c r="D60" s="12"/>
    </row>
    <row r="62" spans="1:4" x14ac:dyDescent="0.2">
      <c r="B62" s="26"/>
    </row>
  </sheetData>
  <mergeCells count="9">
    <mergeCell ref="A52:D52"/>
    <mergeCell ref="A53:D53"/>
    <mergeCell ref="A50:D50"/>
    <mergeCell ref="A6:E6"/>
    <mergeCell ref="A7:E7"/>
    <mergeCell ref="A8:E8"/>
    <mergeCell ref="A9:E9"/>
    <mergeCell ref="A48:D48"/>
    <mergeCell ref="A49:D49"/>
  </mergeCells>
  <pageMargins left="1.0629921259842521" right="0.70866141732283472" top="1.1023622047244095" bottom="0.74803149606299213" header="0.51181102362204722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G35"/>
  <sheetViews>
    <sheetView workbookViewId="0">
      <selection activeCell="M5" sqref="M5"/>
    </sheetView>
  </sheetViews>
  <sheetFormatPr baseColWidth="10" defaultRowHeight="12.75" x14ac:dyDescent="0.2"/>
  <cols>
    <col min="4" max="4" width="13.28515625" bestFit="1" customWidth="1"/>
    <col min="5" max="5" width="17" bestFit="1" customWidth="1"/>
    <col min="6" max="6" width="18.5703125" customWidth="1"/>
    <col min="7" max="7" width="17" bestFit="1" customWidth="1"/>
  </cols>
  <sheetData>
    <row r="8" spans="2:7" ht="12.4" customHeight="1" x14ac:dyDescent="0.2">
      <c r="B8" s="54"/>
      <c r="C8" s="55"/>
      <c r="D8" s="62" t="s">
        <v>2</v>
      </c>
      <c r="E8" s="62" t="s">
        <v>3</v>
      </c>
      <c r="F8" s="62" t="s">
        <v>8</v>
      </c>
      <c r="G8" s="58" t="s">
        <v>4</v>
      </c>
    </row>
    <row r="9" spans="2:7" ht="25.5" customHeight="1" x14ac:dyDescent="0.2">
      <c r="B9" s="56"/>
      <c r="C9" s="57"/>
      <c r="D9" s="63"/>
      <c r="E9" s="63"/>
      <c r="F9" s="63"/>
      <c r="G9" s="59"/>
    </row>
    <row r="10" spans="2:7" x14ac:dyDescent="0.2">
      <c r="D10" s="1"/>
      <c r="E10" s="1"/>
      <c r="F10" s="1"/>
      <c r="G10" s="1"/>
    </row>
    <row r="11" spans="2:7" ht="12.4" hidden="1" customHeight="1" x14ac:dyDescent="0.2">
      <c r="B11" s="52" t="s">
        <v>9</v>
      </c>
      <c r="C11" s="52"/>
      <c r="D11" s="3"/>
      <c r="E11" s="3"/>
      <c r="F11" s="3"/>
      <c r="G11" s="3"/>
    </row>
    <row r="12" spans="2:7" ht="28.9" customHeight="1" x14ac:dyDescent="0.2">
      <c r="B12" s="52"/>
      <c r="C12" s="52"/>
      <c r="D12" s="4">
        <v>34123.97</v>
      </c>
      <c r="E12" s="4">
        <v>40730750.799999997</v>
      </c>
      <c r="F12" s="4">
        <v>14368519.59</v>
      </c>
      <c r="G12" s="5">
        <f>+D12+E12+F12</f>
        <v>55133394.359999999</v>
      </c>
    </row>
    <row r="13" spans="2:7" ht="14.25" x14ac:dyDescent="0.2">
      <c r="B13" s="60" t="s">
        <v>5</v>
      </c>
      <c r="C13" s="61"/>
      <c r="D13" s="4">
        <v>0</v>
      </c>
      <c r="E13" s="4">
        <v>0</v>
      </c>
      <c r="F13" s="4">
        <v>0</v>
      </c>
      <c r="G13" s="4">
        <v>0</v>
      </c>
    </row>
    <row r="14" spans="2:7" ht="14.25" x14ac:dyDescent="0.2">
      <c r="B14" s="7" t="s">
        <v>6</v>
      </c>
      <c r="C14" s="8"/>
      <c r="D14" s="4">
        <v>0</v>
      </c>
      <c r="E14" s="4">
        <v>0</v>
      </c>
      <c r="F14" s="4">
        <v>0</v>
      </c>
      <c r="G14" s="4">
        <v>0</v>
      </c>
    </row>
    <row r="15" spans="2:7" ht="7.15" hidden="1" customHeight="1" x14ac:dyDescent="0.2">
      <c r="B15" s="53" t="s">
        <v>10</v>
      </c>
      <c r="C15" s="53"/>
      <c r="D15" s="4"/>
      <c r="E15" s="4"/>
      <c r="F15" s="4"/>
      <c r="G15" s="4"/>
    </row>
    <row r="16" spans="2:7" ht="25.5" customHeight="1" x14ac:dyDescent="0.2">
      <c r="B16" s="53"/>
      <c r="C16" s="53"/>
      <c r="D16" s="4">
        <v>-27886.58</v>
      </c>
      <c r="E16" s="4">
        <v>-26824717.809999999</v>
      </c>
      <c r="F16" s="4">
        <v>-10223446.789999999</v>
      </c>
      <c r="G16" s="4">
        <f>SUM(D16:F16)</f>
        <v>-37076051.179999992</v>
      </c>
    </row>
    <row r="17" spans="2:7" ht="20.65" customHeight="1" x14ac:dyDescent="0.2">
      <c r="B17" s="52" t="s">
        <v>7</v>
      </c>
      <c r="C17" s="52"/>
      <c r="D17" s="46">
        <f>+D12+D16</f>
        <v>6237.3899999999994</v>
      </c>
      <c r="E17" s="46">
        <f>+E12+E16</f>
        <v>13906032.989999998</v>
      </c>
      <c r="F17" s="46">
        <f>+F12+F16</f>
        <v>4145072.8000000007</v>
      </c>
      <c r="G17" s="46">
        <f>+G12+G16</f>
        <v>18057343.180000007</v>
      </c>
    </row>
    <row r="18" spans="2:7" ht="21" customHeight="1" x14ac:dyDescent="0.2">
      <c r="B18" s="52"/>
      <c r="C18" s="52"/>
      <c r="D18" s="47"/>
      <c r="E18" s="47"/>
      <c r="F18" s="47"/>
      <c r="G18" s="47"/>
    </row>
    <row r="19" spans="2:7" ht="15" x14ac:dyDescent="0.25">
      <c r="B19" s="64"/>
      <c r="C19" s="65"/>
      <c r="D19" s="4"/>
      <c r="E19" s="4"/>
      <c r="F19" s="4"/>
      <c r="G19" s="6"/>
    </row>
    <row r="20" spans="2:7" ht="14.25" x14ac:dyDescent="0.2">
      <c r="B20" s="3" t="s">
        <v>11</v>
      </c>
      <c r="C20" s="3"/>
      <c r="D20" s="4">
        <f>+D12</f>
        <v>34123.97</v>
      </c>
      <c r="E20" s="4">
        <f>40680206.41+87941.48</f>
        <v>40768147.889999993</v>
      </c>
      <c r="F20" s="4">
        <v>14368519.59</v>
      </c>
      <c r="G20" s="4">
        <f>+D20+E20+F20</f>
        <v>55170791.449999988</v>
      </c>
    </row>
    <row r="21" spans="2:7" x14ac:dyDescent="0.2">
      <c r="B21" s="53" t="s">
        <v>10</v>
      </c>
      <c r="C21" s="53"/>
      <c r="D21" s="48">
        <v>-27993.33</v>
      </c>
      <c r="E21" s="48">
        <f>-27118990.92</f>
        <v>-27118990.920000002</v>
      </c>
      <c r="F21" s="48">
        <v>-10395322.83</v>
      </c>
      <c r="G21" s="48">
        <f>+D21+E21+F21</f>
        <v>-37542307.079999998</v>
      </c>
    </row>
    <row r="22" spans="2:7" x14ac:dyDescent="0.2">
      <c r="B22" s="53"/>
      <c r="C22" s="53"/>
      <c r="D22" s="49"/>
      <c r="E22" s="49"/>
      <c r="F22" s="49"/>
      <c r="G22" s="49"/>
    </row>
    <row r="23" spans="2:7" x14ac:dyDescent="0.2">
      <c r="B23" s="52" t="s">
        <v>12</v>
      </c>
      <c r="C23" s="52"/>
      <c r="D23" s="50">
        <f>+D20+D21</f>
        <v>6130.6399999999994</v>
      </c>
      <c r="E23" s="50">
        <f>+E20+E21</f>
        <v>13649156.969999991</v>
      </c>
      <c r="F23" s="50">
        <f>+F20+F21</f>
        <v>3973196.76</v>
      </c>
      <c r="G23" s="50">
        <f>+G20+G21</f>
        <v>17628484.36999999</v>
      </c>
    </row>
    <row r="24" spans="2:7" ht="13.9" customHeight="1" x14ac:dyDescent="0.2">
      <c r="B24" s="52"/>
      <c r="C24" s="52"/>
      <c r="D24" s="51"/>
      <c r="E24" s="51"/>
      <c r="F24" s="51"/>
      <c r="G24" s="51"/>
    </row>
    <row r="25" spans="2:7" x14ac:dyDescent="0.2">
      <c r="D25" s="2"/>
      <c r="E25" s="2"/>
      <c r="F25" s="2"/>
      <c r="G25" s="2"/>
    </row>
    <row r="26" spans="2:7" x14ac:dyDescent="0.2">
      <c r="D26" s="2"/>
      <c r="E26" s="2"/>
      <c r="F26" s="2"/>
      <c r="G26" s="2"/>
    </row>
    <row r="27" spans="2:7" x14ac:dyDescent="0.2">
      <c r="D27" s="2"/>
      <c r="E27" s="2"/>
      <c r="F27" s="2"/>
      <c r="G27" s="2"/>
    </row>
    <row r="28" spans="2:7" x14ac:dyDescent="0.2">
      <c r="D28" s="2"/>
      <c r="E28" s="2"/>
      <c r="F28" s="2"/>
      <c r="G28" s="2"/>
    </row>
    <row r="29" spans="2:7" x14ac:dyDescent="0.2">
      <c r="D29" s="2"/>
      <c r="E29" s="2"/>
      <c r="F29" s="2"/>
      <c r="G29" s="2"/>
    </row>
    <row r="30" spans="2:7" x14ac:dyDescent="0.2">
      <c r="D30" s="2"/>
      <c r="E30" s="2"/>
      <c r="F30" s="2"/>
      <c r="G30" s="2"/>
    </row>
    <row r="31" spans="2:7" x14ac:dyDescent="0.2">
      <c r="D31" s="2"/>
      <c r="E31" s="2"/>
      <c r="F31" s="2"/>
      <c r="G31" s="2"/>
    </row>
    <row r="32" spans="2:7" x14ac:dyDescent="0.2">
      <c r="D32" s="2"/>
      <c r="E32" s="2"/>
      <c r="F32" s="2"/>
      <c r="G32" s="2"/>
    </row>
    <row r="33" spans="4:7" x14ac:dyDescent="0.2">
      <c r="D33" s="2"/>
      <c r="E33" s="2"/>
      <c r="F33" s="2"/>
      <c r="G33" s="2"/>
    </row>
    <row r="34" spans="4:7" x14ac:dyDescent="0.2">
      <c r="D34" s="2"/>
      <c r="E34" s="2"/>
      <c r="F34" s="2"/>
      <c r="G34" s="2"/>
    </row>
    <row r="35" spans="4:7" x14ac:dyDescent="0.2">
      <c r="D35" s="2"/>
      <c r="E35" s="2"/>
      <c r="F35" s="2"/>
      <c r="G35" s="2"/>
    </row>
  </sheetData>
  <mergeCells count="24"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  <mergeCell ref="F17:F18"/>
    <mergeCell ref="G17:G18"/>
    <mergeCell ref="F21:F22"/>
    <mergeCell ref="G21:G22"/>
    <mergeCell ref="D23:D24"/>
    <mergeCell ref="E23:E24"/>
    <mergeCell ref="F23:F24"/>
    <mergeCell ref="G23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GENERAL</vt:lpstr>
      <vt:lpstr>CUADRO DE ACTIVOS</vt:lpstr>
      <vt:lpstr>'BALANCE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2025-01-20T14:45:53Z</cp:lastPrinted>
  <dcterms:created xsi:type="dcterms:W3CDTF">1996-11-27T10:00:04Z</dcterms:created>
  <dcterms:modified xsi:type="dcterms:W3CDTF">2025-01-22T17:50:41Z</dcterms:modified>
</cp:coreProperties>
</file>