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\\cnzfenx400\COMUN\DIV. DE PLANIFICACION Y DESARROLLO\SEGUIMIENTO PRESUPUESTO\plantillas seguimiento metas fisicas para transparencia\2024\"/>
    </mc:Choice>
  </mc:AlternateContent>
  <xr:revisionPtr revIDLastSave="0" documentId="13_ncr:1_{1C3E01EA-C3F9-4AF6-B5E8-EC1135E0D59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 T1" sheetId="5" r:id="rId1"/>
    <sheet name="INF T1 SIN FIRMA" sheetId="4" r:id="rId2"/>
  </sheets>
  <definedNames>
    <definedName name="_xlnm.Print_Area" localSheetId="0">'INF T1'!$A$1:$J$42</definedName>
    <definedName name="_xlnm.Print_Area" localSheetId="1">'INF T1 SIN FIRMA'!$A$1:$J$44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" i="4" l="1" a="1"/>
  <c r="B43" i="4" s="1"/>
  <c r="B42" i="4"/>
  <c r="B41" i="4"/>
  <c r="B41" i="5"/>
  <c r="B42" i="5" a="1"/>
  <c r="B42" i="5" s="1"/>
  <c r="B40" i="5"/>
  <c r="J29" i="5"/>
  <c r="I29" i="5"/>
  <c r="I25" i="5"/>
  <c r="I29" i="4"/>
  <c r="I25" i="4"/>
  <c r="J29" i="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<sst xmlns="http://schemas.openxmlformats.org/spreadsheetml/2006/main" count="159" uniqueCount="80">
  <si>
    <t>Código</t>
  </si>
  <si>
    <t>Documento Relacionado</t>
  </si>
  <si>
    <t>Fecha Versión</t>
  </si>
  <si>
    <t>Versión</t>
  </si>
  <si>
    <t>DEC-FOR013</t>
  </si>
  <si>
    <t>28/03/2019</t>
  </si>
  <si>
    <t>I -Información Instituciónal</t>
  </si>
  <si>
    <t>I.I - Completar los datos requeridos sobre la institución</t>
  </si>
  <si>
    <t>Capítulo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</si>
  <si>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</si>
  <si>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</si>
  <si>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</si>
  <si>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</si>
  <si>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</si>
  <si>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</si>
  <si>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</si>
  <si>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</si>
  <si>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</si>
  <si>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</si>
  <si>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</si>
  <si>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</si>
  <si>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</si>
  <si>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</si>
  <si>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</si>
  <si>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</si>
  <si>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</si>
  <si>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 </t>
  </si>
  <si>
    <t>Avance</t>
  </si>
  <si>
    <t>Producto</t>
  </si>
  <si>
    <t>Indicador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</si>
  <si>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</si>
  <si>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</si>
  <si>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</si>
  <si>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</si>
  <si>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</si>
  <si>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</si>
  <si>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</si>
  <si>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</si>
  <si>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Subcapítulo</t>
  </si>
  <si>
    <t>Unidad Ejecutora</t>
  </si>
  <si>
    <t>Resultado Asociado:</t>
  </si>
  <si>
    <t>Física
(A)</t>
  </si>
  <si>
    <t>Financiera
(B)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</si>
  <si>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</si>
  <si>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>Física
(C)</t>
  </si>
  <si>
    <t>Financiera
(D)</t>
  </si>
  <si>
    <t>Física 
(E)</t>
  </si>
  <si>
    <t>Financiera 
 (F)</t>
  </si>
  <si>
    <t>Física 
(%)
 G=E/C</t>
  </si>
  <si>
    <t>Financiero 
(%) 
H=F/D</t>
  </si>
  <si>
    <t xml:space="preserve">Presupuesto aprobado:  </t>
  </si>
  <si>
    <t xml:space="preserve">Presupuesto modificado: </t>
  </si>
  <si>
    <t>Total devengado:</t>
  </si>
  <si>
    <t>5150 - Consejo Nacional De Zonas Francas</t>
  </si>
  <si>
    <t xml:space="preserve"> 01    - Consejo Nacional De Zonas Francas</t>
  </si>
  <si>
    <t>0001  - Consejo Nacional de Zonas Francas</t>
  </si>
  <si>
    <t>Impulsar el crecimiento y desarrollo del sector Zonas Francas en la República Dominicana, mediante la promoción y atracción de nuevas inversiones.</t>
  </si>
  <si>
    <t>Ser reconocido como líder regional de las zonas francas, con acciones orientadas hacia el fortalecimiento de la competitividad e impulsando el incremento de las exportaciones.</t>
  </si>
  <si>
    <t>3.5.</t>
  </si>
  <si>
    <t>Estructura productiva sectorial y territorialmente articulada, integrada competitivamente a la economía global y que aprovecha las oportunidades del mercado local</t>
  </si>
  <si>
    <t>Corina Martinez</t>
  </si>
  <si>
    <t>Una economía territorial y sectorialmente integrada, innovadora, diversificada, plural, orientada a la calidad y ambientalmente sostenible, que crea y desconcentra la riqueza, genera crecimiento alto y sostenido con equidad y empleo digno, y que aprovecha y potencia las oportunidades del mercado local y se inserta de forma competitiva en la economía global.</t>
  </si>
  <si>
    <t>Promoción y Desarrollo de las  Zonas Francas</t>
  </si>
  <si>
    <t xml:space="preserve">El Consejo Nacional de Zonas Francas de Exportación, es la institución reguladora del sector Zonas Francas en la Republica Dominicana, responsable de definir las acciones que permitan brindar a dicho sector un servicio con eficiencia y calidad.
Mediante este programa podrá dirigir y ejecutar las directrices del plan plurianual y las normas establecidas por el consejo directivo, a fin de alcanzar el logro de las metas trazadas en la planificación anual de trabajo. </t>
  </si>
  <si>
    <t>Lineamientos para la Ejecución Presupuestaria 2022 del Gobierno General Nacional</t>
  </si>
  <si>
    <t>Operadores de Parques y Empresas de Zonas Francas</t>
  </si>
  <si>
    <t>6197 - Empresas requieren permisos para operar como zonas francas en Rep. Dom.</t>
  </si>
  <si>
    <t>Representar y promocionar el sector de zonas francas de República Dominicana nacional e internacionalmente.</t>
  </si>
  <si>
    <t>Número de permisos autorizados.</t>
  </si>
  <si>
    <t>Impulsar el desarrollo exportador sobre la base de una inserción competitiva en los mercados internacionales.
Desarrollar un sector manufacturero articulador del aparato productivo nacional, ambientalmente sostenible e integrado a los mercados globales con creciente escalamiento en las cadenas de valor.</t>
  </si>
  <si>
    <t xml:space="preserve">3.5.1.
3.5.4. </t>
  </si>
  <si>
    <t xml:space="preserve"> Depto. Planificación y Desarrollo</t>
  </si>
  <si>
    <t xml:space="preserve">o </t>
  </si>
  <si>
    <t xml:space="preserve"> Programación Trimestral</t>
  </si>
  <si>
    <t>Ejecución Trimestral</t>
  </si>
  <si>
    <t>Informe de Evaluación Trimestral de las Metas Físicas-Financieras Enero-Marzo 2024</t>
  </si>
  <si>
    <t>Durante el primer trimestre del año 2024, el sector zonas francas, ente articulador del aparato productivo nacional, gran generador de empleos y divisas, continua presentando una tendencia ascendente con la emisión de 20 permisos para la instalación de nuevas empresas de los 20 proyectados y la emisión de  5 permisos para la construcción de parques para las empresas de zonas francas de los 4 proyectados para el trimestre, representando un 104.17% de la meta programada, además, ha incrementado el número de empleos directos a un total de 197,028 con un total de 822 empresas en 28 de las 32 provincias y 87 parques operando.</t>
  </si>
  <si>
    <t>1.Validación continua de que los proveedores ya contratados estén al día en el pago de sus impuestos</t>
  </si>
  <si>
    <t>Incrementar el número de empresas de zonas francas en operación de 820 al año 2023 a 843 para el año 2024 y aumentar la capacidad de generación de empleos del sector formal de 197,574 en el año 2023 a 198,605 para el año 2024 contribuyendo al desarrollo y fortalecimiento de la inversión y competitividad de las zonas francas de exportación en la República Dominicana.
Resultados asociados con el PNPSP: Aumentada las inversiones en zonas francas; Aumentada la resilencia en los parques de zonas francas.</t>
  </si>
  <si>
    <t>Durante el primer trimestre del año 2024, La ejecución Física del presupuesto ha sido de un 104.17%, con la autorización de 20 permisos de instalación a nuevas empresas de las 20 que se tenían programadas y la autorización de 5 permisos para construcción de nuevos parques para alojar a las nuevas empresas de zonas francas de los 4 proyectados para el trimestre.Como se puede visualizar hay una diferencia de 1 (un) permiso entre lo programado y ejecutado, se debe a que dicha aprobación se presentó en la última reunión del Consejo Directivo y no estaba contemplado al cierre del año pasado. La ejecución financiera refleja un 92% de avance, ya que el monto ejecutado fue de RD$43,734,073.57, con una variación de lo programado de RD$3,812,767.43, esto, representa el 8% no ejecutado de acuerdo con lo programado, por lo que a continuación, les detallamos las causas de éste: Relación de procesos en etapa compromiso.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</si>
</sst>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d/mm/yyyy;@"/>
    <numFmt numFmtId="165" formatCode="[$-10409]#,##0;\-#,##0"/>
    <numFmt numFmtId="166" formatCode="[$-10409]#,##0.00;\-#,##0.00"/>
    <numFmt numFmtId="167" formatCode="[$-10409]0.00%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color indexed="8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</cellStyleXfs>
  <cellXfs count="92">
    <xf numFmtId="0" fontId="0" fillId="0" borderId="0" xfId="0"/>
    <xf numFmtId="0" fontId="0" fillId="0" borderId="0" xfId="0" applyProtection="1">
      <protection locked="0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0" fillId="0" borderId="17" xfId="0" applyBorder="1"/>
    <xf numFmtId="0" fontId="10" fillId="0" borderId="0" xfId="0" applyFont="1" applyProtection="1">
      <protection locked="0"/>
    </xf>
    <xf numFmtId="0" fontId="9" fillId="0" borderId="17" xfId="0" applyFont="1" applyBorder="1" applyAlignment="1">
      <alignment vertical="center" wrapText="1"/>
    </xf>
    <xf numFmtId="0" fontId="14" fillId="7" borderId="30" xfId="0" applyFont="1" applyFill="1" applyBorder="1" applyAlignment="1">
      <alignment horizontal="center" vertical="center" wrapText="1" readingOrder="1"/>
    </xf>
    <xf numFmtId="0" fontId="14" fillId="7" borderId="31" xfId="0" applyFont="1" applyFill="1" applyBorder="1" applyAlignment="1">
      <alignment horizontal="center" vertical="center" wrapText="1" readingOrder="1"/>
    </xf>
    <xf numFmtId="0" fontId="14" fillId="7" borderId="32" xfId="0" applyFont="1" applyFill="1" applyBorder="1" applyAlignment="1">
      <alignment horizontal="center" vertical="center" wrapText="1" readingOrder="1"/>
    </xf>
    <xf numFmtId="0" fontId="9" fillId="0" borderId="17" xfId="0" applyFont="1" applyBorder="1" applyAlignment="1" applyProtection="1">
      <alignment vertical="center" wrapText="1"/>
      <protection locked="0"/>
    </xf>
    <xf numFmtId="0" fontId="3" fillId="8" borderId="1" xfId="0" applyFont="1" applyFill="1" applyBorder="1" applyAlignment="1">
      <alignment vertical="top" wrapText="1"/>
    </xf>
    <xf numFmtId="0" fontId="3" fillId="8" borderId="5" xfId="0" applyFont="1" applyFill="1" applyBorder="1" applyAlignment="1">
      <alignment vertical="top" wrapText="1"/>
    </xf>
    <xf numFmtId="0" fontId="3" fillId="8" borderId="9" xfId="0" applyFont="1" applyFill="1" applyBorder="1" applyAlignment="1">
      <alignment vertical="top" wrapText="1"/>
    </xf>
    <xf numFmtId="0" fontId="2" fillId="0" borderId="17" xfId="0" applyFont="1" applyBorder="1"/>
    <xf numFmtId="0" fontId="2" fillId="0" borderId="22" xfId="0" applyFont="1" applyBorder="1" applyAlignment="1">
      <alignment vertical="top"/>
    </xf>
    <xf numFmtId="0" fontId="15" fillId="0" borderId="24" xfId="0" applyFont="1" applyBorder="1" applyAlignment="1" applyProtection="1">
      <alignment vertical="top" wrapText="1"/>
      <protection locked="0"/>
    </xf>
    <xf numFmtId="49" fontId="21" fillId="0" borderId="40" xfId="3" applyNumberFormat="1" applyFont="1" applyBorder="1" applyAlignment="1">
      <alignment horizontal="center" vertical="center" wrapText="1"/>
    </xf>
    <xf numFmtId="165" fontId="15" fillId="0" borderId="28" xfId="0" applyNumberFormat="1" applyFont="1" applyBorder="1" applyAlignment="1" applyProtection="1">
      <alignment horizontal="center" vertical="center" wrapText="1" readingOrder="1"/>
      <protection locked="0"/>
    </xf>
    <xf numFmtId="166" fontId="15" fillId="0" borderId="28" xfId="0" applyNumberFormat="1" applyFont="1" applyBorder="1" applyAlignment="1" applyProtection="1">
      <alignment horizontal="center" vertical="center" wrapText="1" readingOrder="1"/>
      <protection locked="0"/>
    </xf>
    <xf numFmtId="165" fontId="15" fillId="0" borderId="28" xfId="0" applyNumberFormat="1" applyFont="1" applyBorder="1" applyAlignment="1" applyProtection="1">
      <alignment horizontal="center" vertical="center" wrapText="1"/>
      <protection locked="0"/>
    </xf>
    <xf numFmtId="10" fontId="15" fillId="0" borderId="28" xfId="2" applyNumberFormat="1" applyFont="1" applyFill="1" applyBorder="1" applyAlignment="1" applyProtection="1">
      <alignment horizontal="center" vertical="center" wrapText="1" readingOrder="1"/>
      <protection locked="0"/>
    </xf>
    <xf numFmtId="167" fontId="15" fillId="0" borderId="25" xfId="0" applyNumberFormat="1" applyFont="1" applyBorder="1" applyAlignment="1" applyProtection="1">
      <alignment horizontal="center" vertical="center" wrapText="1" readingOrder="1"/>
      <protection locked="0"/>
    </xf>
    <xf numFmtId="166" fontId="17" fillId="0" borderId="22" xfId="0" applyNumberFormat="1" applyFont="1" applyBorder="1" applyAlignment="1" applyProtection="1">
      <alignment horizontal="center" vertical="center" wrapText="1" readingOrder="1"/>
      <protection locked="0"/>
    </xf>
    <xf numFmtId="0" fontId="0" fillId="6" borderId="19" xfId="0" applyFill="1" applyBorder="1" applyAlignment="1">
      <alignment horizontal="center" vertical="center" wrapText="1"/>
    </xf>
    <xf numFmtId="0" fontId="0" fillId="6" borderId="19" xfId="0" applyFill="1" applyBorder="1" applyAlignment="1">
      <alignment horizontal="center" vertical="center"/>
    </xf>
    <xf numFmtId="0" fontId="0" fillId="0" borderId="19" xfId="0" applyBorder="1" applyAlignment="1" applyProtection="1">
      <alignment horizontal="center" vertical="center" wrapText="1"/>
      <protection locked="0"/>
    </xf>
    <xf numFmtId="39" fontId="17" fillId="0" borderId="22" xfId="1" applyNumberFormat="1" applyFont="1" applyFill="1" applyBorder="1" applyAlignment="1" applyProtection="1">
      <alignment horizontal="center" vertical="center" wrapText="1" readingOrder="1"/>
      <protection locked="0"/>
    </xf>
    <xf numFmtId="39" fontId="10" fillId="0" borderId="0" xfId="1" applyNumberFormat="1" applyFont="1" applyFill="1" applyBorder="1" applyAlignment="1" applyProtection="1">
      <alignment vertical="center" wrapText="1" readingOrder="1"/>
      <protection locked="0"/>
    </xf>
    <xf numFmtId="166" fontId="0" fillId="0" borderId="0" xfId="0" applyNumberFormat="1"/>
    <xf numFmtId="0" fontId="8" fillId="5" borderId="17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horizontal="left" vertical="center" wrapText="1"/>
    </xf>
    <xf numFmtId="0" fontId="8" fillId="5" borderId="18" xfId="0" applyFont="1" applyFill="1" applyBorder="1" applyAlignment="1">
      <alignment horizontal="left" vertical="center" wrapText="1"/>
    </xf>
    <xf numFmtId="0" fontId="19" fillId="0" borderId="33" xfId="0" applyFont="1" applyBorder="1" applyAlignment="1" applyProtection="1">
      <alignment horizontal="left" vertical="center" wrapText="1"/>
      <protection locked="0"/>
    </xf>
    <xf numFmtId="0" fontId="19" fillId="0" borderId="34" xfId="0" applyFont="1" applyBorder="1" applyAlignment="1" applyProtection="1">
      <alignment horizontal="left" vertical="center" wrapText="1"/>
      <protection locked="0"/>
    </xf>
    <xf numFmtId="0" fontId="19" fillId="0" borderId="35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>
      <alignment horizontal="left" vertical="center" wrapText="1"/>
    </xf>
    <xf numFmtId="0" fontId="10" fillId="0" borderId="10" xfId="0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8" fillId="5" borderId="17" xfId="0" applyFont="1" applyFill="1" applyBorder="1" applyAlignment="1">
      <alignment horizontal="left" vertical="center"/>
    </xf>
    <xf numFmtId="0" fontId="8" fillId="5" borderId="0" xfId="0" applyFont="1" applyFill="1" applyAlignment="1">
      <alignment horizontal="left" vertical="center"/>
    </xf>
    <xf numFmtId="0" fontId="8" fillId="5" borderId="18" xfId="0" applyFont="1" applyFill="1" applyBorder="1" applyAlignment="1">
      <alignment horizontal="left" vertical="center"/>
    </xf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18" xfId="0" applyFont="1" applyBorder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justify" vertical="center" wrapText="1"/>
      <protection locked="0"/>
    </xf>
    <xf numFmtId="0" fontId="19" fillId="0" borderId="18" xfId="0" applyFont="1" applyBorder="1" applyAlignment="1" applyProtection="1">
      <alignment horizontal="justify" vertical="center" wrapText="1"/>
      <protection locked="0"/>
    </xf>
    <xf numFmtId="0" fontId="7" fillId="4" borderId="17" xfId="0" applyFont="1" applyFill="1" applyBorder="1" applyAlignment="1">
      <alignment horizontal="left" vertical="center"/>
    </xf>
    <xf numFmtId="0" fontId="7" fillId="4" borderId="0" xfId="0" applyFont="1" applyFill="1" applyAlignment="1">
      <alignment horizontal="left" vertical="center"/>
    </xf>
    <xf numFmtId="0" fontId="7" fillId="4" borderId="18" xfId="0" applyFont="1" applyFill="1" applyBorder="1" applyAlignment="1">
      <alignment horizontal="left" vertical="center"/>
    </xf>
    <xf numFmtId="0" fontId="13" fillId="7" borderId="28" xfId="0" applyFont="1" applyFill="1" applyBorder="1" applyAlignment="1">
      <alignment horizontal="center" vertical="center" wrapText="1" readingOrder="1"/>
    </xf>
    <xf numFmtId="0" fontId="10" fillId="6" borderId="28" xfId="0" applyFont="1" applyFill="1" applyBorder="1" applyAlignment="1">
      <alignment vertical="top" wrapText="1"/>
    </xf>
    <xf numFmtId="0" fontId="10" fillId="6" borderId="29" xfId="0" applyFont="1" applyFill="1" applyBorder="1" applyAlignment="1">
      <alignment vertical="top" wrapText="1"/>
    </xf>
    <xf numFmtId="0" fontId="12" fillId="6" borderId="23" xfId="0" applyFont="1" applyFill="1" applyBorder="1" applyAlignment="1">
      <alignment horizontal="center" vertical="center" wrapText="1" readingOrder="1"/>
    </xf>
    <xf numFmtId="0" fontId="12" fillId="6" borderId="24" xfId="0" applyFont="1" applyFill="1" applyBorder="1" applyAlignment="1">
      <alignment horizontal="center" vertical="center" wrapText="1" readingOrder="1"/>
    </xf>
    <xf numFmtId="0" fontId="12" fillId="6" borderId="25" xfId="0" applyFont="1" applyFill="1" applyBorder="1" applyAlignment="1">
      <alignment horizontal="center" vertical="center" wrapText="1" readingOrder="1"/>
    </xf>
    <xf numFmtId="0" fontId="12" fillId="6" borderId="36" xfId="0" applyFont="1" applyFill="1" applyBorder="1" applyAlignment="1">
      <alignment horizontal="center" vertical="center" wrapText="1" readingOrder="1"/>
    </xf>
    <xf numFmtId="0" fontId="12" fillId="6" borderId="26" xfId="0" applyFont="1" applyFill="1" applyBorder="1" applyAlignment="1">
      <alignment horizontal="center" vertical="center" wrapText="1" readingOrder="1"/>
    </xf>
    <xf numFmtId="39" fontId="10" fillId="0" borderId="27" xfId="1" applyNumberFormat="1" applyFont="1" applyFill="1" applyBorder="1" applyAlignment="1" applyProtection="1">
      <alignment horizontal="center" vertical="center" wrapText="1" readingOrder="1"/>
      <protection locked="0"/>
    </xf>
    <xf numFmtId="39" fontId="10" fillId="0" borderId="28" xfId="1" applyNumberFormat="1" applyFont="1" applyFill="1" applyBorder="1" applyAlignment="1" applyProtection="1">
      <alignment horizontal="center" vertical="center" wrapText="1" readingOrder="1"/>
      <protection locked="0"/>
    </xf>
    <xf numFmtId="39" fontId="10" fillId="0" borderId="25" xfId="1" applyNumberFormat="1" applyFont="1" applyFill="1" applyBorder="1" applyAlignment="1" applyProtection="1">
      <alignment horizontal="center" vertical="center" wrapText="1" readingOrder="1"/>
      <protection locked="0"/>
    </xf>
    <xf numFmtId="39" fontId="10" fillId="0" borderId="36" xfId="1" applyNumberFormat="1" applyFont="1" applyFill="1" applyBorder="1" applyAlignment="1" applyProtection="1">
      <alignment horizontal="center" vertical="center" wrapText="1" readingOrder="1"/>
      <protection locked="0"/>
    </xf>
    <xf numFmtId="39" fontId="10" fillId="0" borderId="24" xfId="1" applyNumberFormat="1" applyFont="1" applyFill="1" applyBorder="1" applyAlignment="1" applyProtection="1">
      <alignment horizontal="center" vertical="center" wrapText="1" readingOrder="1"/>
      <protection locked="0"/>
    </xf>
    <xf numFmtId="10" fontId="10" fillId="0" borderId="28" xfId="2" applyNumberFormat="1" applyFont="1" applyFill="1" applyBorder="1" applyAlignment="1" applyProtection="1">
      <alignment horizontal="center" vertical="center" wrapText="1" readingOrder="1"/>
    </xf>
    <xf numFmtId="10" fontId="10" fillId="0" borderId="29" xfId="2" applyNumberFormat="1" applyFont="1" applyFill="1" applyBorder="1" applyAlignment="1" applyProtection="1">
      <alignment horizontal="center" vertical="center" wrapText="1" readingOrder="1"/>
    </xf>
    <xf numFmtId="0" fontId="19" fillId="0" borderId="37" xfId="0" applyFont="1" applyBorder="1" applyAlignment="1" applyProtection="1">
      <alignment horizontal="justify" vertical="center" wrapText="1"/>
      <protection locked="0"/>
    </xf>
    <xf numFmtId="0" fontId="19" fillId="0" borderId="38" xfId="0" applyFont="1" applyBorder="1" applyAlignment="1" applyProtection="1">
      <alignment horizontal="justify" vertical="center" wrapText="1"/>
      <protection locked="0"/>
    </xf>
    <xf numFmtId="0" fontId="19" fillId="0" borderId="39" xfId="0" applyFont="1" applyBorder="1" applyAlignment="1" applyProtection="1">
      <alignment horizontal="justify" vertical="center" wrapText="1"/>
      <protection locked="0"/>
    </xf>
    <xf numFmtId="0" fontId="19" fillId="0" borderId="17" xfId="0" applyFont="1" applyBorder="1" applyAlignment="1" applyProtection="1">
      <alignment horizontal="left" vertical="center" wrapText="1"/>
      <protection locked="0"/>
    </xf>
    <xf numFmtId="0" fontId="0" fillId="6" borderId="22" xfId="0" applyFill="1" applyBorder="1" applyAlignment="1">
      <alignment horizontal="justify" vertical="center" wrapText="1"/>
    </xf>
    <xf numFmtId="0" fontId="0" fillId="3" borderId="17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8" xfId="0" applyFill="1" applyBorder="1" applyAlignment="1">
      <alignment horizontal="center"/>
    </xf>
    <xf numFmtId="49" fontId="19" fillId="0" borderId="19" xfId="0" quotePrefix="1" applyNumberFormat="1" applyFont="1" applyBorder="1" applyAlignment="1" applyProtection="1">
      <alignment horizontal="left" vertical="center" wrapText="1"/>
      <protection locked="0"/>
    </xf>
    <xf numFmtId="49" fontId="19" fillId="0" borderId="20" xfId="0" quotePrefix="1" applyNumberFormat="1" applyFont="1" applyBorder="1" applyAlignment="1" applyProtection="1">
      <alignment horizontal="left" vertical="center" wrapText="1"/>
      <protection locked="0"/>
    </xf>
    <xf numFmtId="49" fontId="19" fillId="0" borderId="21" xfId="0" quotePrefix="1" applyNumberFormat="1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10" fillId="0" borderId="0" xfId="0" applyFont="1" applyAlignment="1" applyProtection="1">
      <alignment horizontal="center"/>
      <protection locked="0"/>
    </xf>
  </cellXfs>
  <cellStyles count="7">
    <cellStyle name="Millares" xfId="1" builtinId="3"/>
    <cellStyle name="Millares 2" xfId="4" xr:uid="{00000000-0005-0000-0000-000001000000}"/>
    <cellStyle name="Moneda 2" xfId="5" xr:uid="{00000000-0005-0000-0000-000002000000}"/>
    <cellStyle name="Normal" xfId="0" builtinId="0"/>
    <cellStyle name="Normal 2" xfId="3" xr:uid="{00000000-0005-0000-0000-000004000000}"/>
    <cellStyle name="Porcentaje" xfId="2" builtinId="5"/>
    <cellStyle name="Porcentaje 2" xfId="6" xr:uid="{00000000-0005-0000-0000-000006000000}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auto="1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medium">
          <color indexed="64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auto="1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medium">
          <color indexed="64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181611</xdr:colOff>
      <xdr:row>0</xdr:row>
      <xdr:rowOff>47625</xdr:rowOff>
    </xdr:from>
    <xdr:ext cx="1367789" cy="723899"/>
    <xdr:pic>
      <xdr:nvPicPr>
        <xdr:cNvPr id="2" name="Imagen 1">
          <a:extLst>
            <a:ext uri="{FF2B5EF4-FFF2-40B4-BE49-F238E27FC236}">
              <a16:creationId xmlns:a16="http://schemas.microsoft.com/office/drawing/2014/main" id="{F7F73C77-81DA-453E-B86E-0AD371FFC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611" y="47625"/>
          <a:ext cx="1367789" cy="723899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86361</xdr:colOff>
      <xdr:row>0</xdr:row>
      <xdr:rowOff>47626</xdr:rowOff>
    </xdr:from>
    <xdr:ext cx="1367789" cy="723899"/>
    <xdr:pic>
      <xdr:nvPicPr>
        <xdr:cNvPr id="2" name="Imagen 1">
          <a:extLst>
            <a:ext uri="{FF2B5EF4-FFF2-40B4-BE49-F238E27FC236}">
              <a16:creationId xmlns:a16="http://schemas.microsoft.com/office/drawing/2014/main" id="{60A5BF47-2DB9-4CE3-AE82-94278974B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361" y="47626"/>
          <a:ext cx="1367789" cy="723899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1AD7FFC-1B07-4548-A5FD-911C48D6474A}" name="Tabla143" displayName="Tabla143" ref="A28:J29" totalsRowShown="0" headerRowDxfId="29" dataDxfId="27" headerRowBorderDxfId="28" tableBorderDxfId="26" totalsRowBorderDxfId="25">
  <autoFilter ref="A28:J29" xr:uid="{00000000-0009-0000-0100-000003000000}"/>
  <tableColumns count="10">
    <tableColumn id="1" xr3:uid="{D2FE8D79-4EB3-4A27-BB96-A6D1B647C5E8}" name="Producto" dataDxfId="24"/>
    <tableColumn id="2" xr3:uid="{68B9A2AB-73DC-47F0-A87C-EDB2BA32153E}" name="Indicador" dataDxfId="23"/>
    <tableColumn id="3" xr3:uid="{6018649B-0E81-4C6F-AF46-9FA402D74AD3}" name="Física_x000a_(A)" dataDxfId="22"/>
    <tableColumn id="4" xr3:uid="{D5DB31C1-F692-4240-95F7-0D283046A46A}" name="Financiera_x000a_(B)" dataDxfId="21"/>
    <tableColumn id="9" xr3:uid="{54D9224F-DBDE-4F0A-BFDD-543C33CC6515}" name="Física_x000a_(C)" dataDxfId="20"/>
    <tableColumn id="10" xr3:uid="{65B76C61-3C58-463C-9D20-4B358A02CCA3}" name="Financiera_x000a_(D)" dataDxfId="19"/>
    <tableColumn id="5" xr3:uid="{7D072792-4758-420D-B183-B0FE6C10D3E2}" name="Física _x000a_(E)" dataDxfId="18"/>
    <tableColumn id="6" xr3:uid="{0C93A75E-F6B1-4E50-8C21-3F3BDC2BBDFD}" name="Financiera _x000a_ (F)" dataDxfId="17"/>
    <tableColumn id="7" xr3:uid="{1B119888-696B-49A8-8A32-C5396D5EF0BC}" name="Física _x000a_(%)_x000a_ G=E/C" dataDxfId="16">
      <calculatedColumnFormula>Tabla143[[#This Row],[Física 
(E)]]/Tabla143[[#This Row],[Física
(C)]]</calculatedColumnFormula>
    </tableColumn>
    <tableColumn id="8" xr3:uid="{2CE74D13-F895-480B-BB02-9307A98C7E77}" name="Financiero _x000a_(%) _x000a_H=F/D" dataDxfId="15">
      <calculatedColumnFormula>IF(H29&gt;0,H29/D29,0)</calculatedColumnFormula>
    </tableColumn>
  </tableColumns>
  <tableStyleInfo name="Estilo de tabla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a14" displayName="Tabla14" ref="A28:J29" totalsRowShown="0" headerRowDxfId="14" dataDxfId="12" headerRowBorderDxfId="13" tableBorderDxfId="11" totalsRowBorderDxfId="10">
  <autoFilter ref="A28:J29" xr:uid="{00000000-0009-0000-0100-000003000000}"/>
  <tableColumns count="10">
    <tableColumn id="1" xr3:uid="{00000000-0010-0000-0100-000001000000}" name="Producto" dataDxfId="9"/>
    <tableColumn id="2" xr3:uid="{00000000-0010-0000-0100-000002000000}" name="Indicador" dataDxfId="8"/>
    <tableColumn id="3" xr3:uid="{00000000-0010-0000-0100-000003000000}" name="Física_x000a_(A)" dataDxfId="7"/>
    <tableColumn id="4" xr3:uid="{00000000-0010-0000-0100-000004000000}" name="Financiera_x000a_(B)" dataDxfId="6"/>
    <tableColumn id="9" xr3:uid="{00000000-0010-0000-0100-000009000000}" name="Física_x000a_(C)" dataDxfId="5"/>
    <tableColumn id="10" xr3:uid="{00000000-0010-0000-0100-00000A000000}" name="Financiera_x000a_(D)" dataDxfId="4"/>
    <tableColumn id="5" xr3:uid="{00000000-0010-0000-0100-000005000000}" name="Física _x000a_(E)" dataDxfId="3"/>
    <tableColumn id="6" xr3:uid="{00000000-0010-0000-0100-000006000000}" name="Financiera _x000a_ (F)" dataDxfId="2"/>
    <tableColumn id="7" xr3:uid="{00000000-0010-0000-0100-000007000000}" name="Física _x000a_(%)_x000a_ G=E/C" dataDxfId="1">
      <calculatedColumnFormula>Tabla14[[#This Row],[Física 
(E)]]/Tabla14[[#This Row],[Física
(C)]]</calculatedColumnFormula>
    </tableColumn>
    <tableColumn id="8" xr3:uid="{00000000-0010-0000-0100-000008000000}" name="Financiero _x000a_(%) _x000a_H=F/D" dataDxfId="0">
      <calculatedColumnFormula>IF(H29&gt;0,H29/D29,0)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2C69F-D543-4540-A620-D3595D84AE6E}">
  <dimension ref="A1:L42"/>
  <sheetViews>
    <sheetView tabSelected="1" view="pageBreakPreview" topLeftCell="A30" zoomScaleNormal="100" zoomScaleSheetLayoutView="100" workbookViewId="0">
      <selection activeCell="F45" sqref="F45"/>
    </sheetView>
  </sheetViews>
  <sheetFormatPr baseColWidth="10" defaultColWidth="11.42578125" defaultRowHeight="15" x14ac:dyDescent="0.25"/>
  <cols>
    <col min="1" max="1" width="26.42578125" style="8" customWidth="1"/>
    <col min="2" max="2" width="19.85546875" style="8" bestFit="1" customWidth="1"/>
    <col min="3" max="8" width="12.7109375" style="8" customWidth="1"/>
    <col min="9" max="9" width="10.42578125" style="8" customWidth="1"/>
    <col min="10" max="10" width="12.7109375" style="8" customWidth="1"/>
    <col min="11" max="11" width="11.42578125" style="8"/>
    <col min="12" max="12" width="11.7109375" bestFit="1" customWidth="1"/>
  </cols>
  <sheetData>
    <row r="1" spans="1:11" ht="21.75" customHeight="1" thickBot="1" x14ac:dyDescent="0.3">
      <c r="A1" s="14"/>
      <c r="B1" s="78" t="s">
        <v>75</v>
      </c>
      <c r="C1" s="79"/>
      <c r="D1" s="79"/>
      <c r="E1" s="79"/>
      <c r="F1" s="79"/>
      <c r="G1" s="79"/>
      <c r="H1" s="79"/>
      <c r="I1" s="79"/>
      <c r="J1" s="80"/>
      <c r="K1" s="1"/>
    </row>
    <row r="2" spans="1:11" ht="24.75" thickBot="1" x14ac:dyDescent="0.3">
      <c r="A2" s="15"/>
      <c r="B2" s="81" t="s">
        <v>0</v>
      </c>
      <c r="C2" s="82"/>
      <c r="D2" s="81" t="s">
        <v>1</v>
      </c>
      <c r="E2" s="82"/>
      <c r="F2" s="82"/>
      <c r="G2" s="82"/>
      <c r="H2" s="83"/>
      <c r="I2" s="2" t="s">
        <v>2</v>
      </c>
      <c r="J2" s="3" t="s">
        <v>3</v>
      </c>
      <c r="K2" s="1"/>
    </row>
    <row r="3" spans="1:11" ht="21.75" thickBot="1" x14ac:dyDescent="0.3">
      <c r="A3" s="16"/>
      <c r="B3" s="84" t="s">
        <v>4</v>
      </c>
      <c r="C3" s="85"/>
      <c r="D3" s="84" t="s">
        <v>64</v>
      </c>
      <c r="E3" s="85"/>
      <c r="F3" s="85"/>
      <c r="G3" s="85"/>
      <c r="H3" s="86"/>
      <c r="I3" s="4" t="s">
        <v>5</v>
      </c>
      <c r="J3" s="5">
        <v>0</v>
      </c>
      <c r="K3" s="1"/>
    </row>
    <row r="4" spans="1:11" ht="7.5" customHeight="1" x14ac:dyDescent="0.25">
      <c r="A4" s="87"/>
      <c r="B4" s="88"/>
      <c r="C4" s="88"/>
      <c r="D4" s="89"/>
      <c r="E4" s="89"/>
      <c r="F4" s="89"/>
      <c r="G4" s="89"/>
      <c r="H4" s="89"/>
      <c r="I4" s="88"/>
      <c r="J4" s="90"/>
      <c r="K4" s="1"/>
    </row>
    <row r="5" spans="1:11" ht="3" customHeight="1" x14ac:dyDescent="0.25">
      <c r="A5" s="72"/>
      <c r="B5" s="73"/>
      <c r="C5" s="73"/>
      <c r="D5" s="73"/>
      <c r="E5" s="73"/>
      <c r="F5" s="73"/>
      <c r="G5" s="73"/>
      <c r="H5" s="73"/>
      <c r="I5" s="73"/>
      <c r="J5" s="74"/>
      <c r="K5" s="1"/>
    </row>
    <row r="6" spans="1:11" ht="15.75" x14ac:dyDescent="0.25">
      <c r="A6" s="49" t="s">
        <v>6</v>
      </c>
      <c r="B6" s="50"/>
      <c r="C6" s="50"/>
      <c r="D6" s="50"/>
      <c r="E6" s="50"/>
      <c r="F6" s="50"/>
      <c r="G6" s="50"/>
      <c r="H6" s="50"/>
      <c r="I6" s="50"/>
      <c r="J6" s="51"/>
      <c r="K6" s="1"/>
    </row>
    <row r="7" spans="1:11" ht="15.75" x14ac:dyDescent="0.25">
      <c r="A7" s="42" t="s">
        <v>7</v>
      </c>
      <c r="B7" s="43"/>
      <c r="C7" s="43"/>
      <c r="D7" s="43"/>
      <c r="E7" s="43"/>
      <c r="F7" s="43"/>
      <c r="G7" s="43"/>
      <c r="H7" s="43"/>
      <c r="I7" s="43"/>
      <c r="J7" s="44"/>
      <c r="K7" s="1"/>
    </row>
    <row r="8" spans="1:11" x14ac:dyDescent="0.25">
      <c r="A8" s="6" t="s">
        <v>8</v>
      </c>
      <c r="B8" s="75" t="s">
        <v>53</v>
      </c>
      <c r="C8" s="76"/>
      <c r="D8" s="76"/>
      <c r="E8" s="76"/>
      <c r="F8" s="76"/>
      <c r="G8" s="76"/>
      <c r="H8" s="76"/>
      <c r="I8" s="76"/>
      <c r="J8" s="77"/>
      <c r="K8" s="1"/>
    </row>
    <row r="9" spans="1:11" x14ac:dyDescent="0.25">
      <c r="A9" s="17" t="s">
        <v>38</v>
      </c>
      <c r="B9" s="75" t="s">
        <v>54</v>
      </c>
      <c r="C9" s="76"/>
      <c r="D9" s="76"/>
      <c r="E9" s="76"/>
      <c r="F9" s="76"/>
      <c r="G9" s="76"/>
      <c r="H9" s="76"/>
      <c r="I9" s="76"/>
      <c r="J9" s="77"/>
      <c r="K9" s="1"/>
    </row>
    <row r="10" spans="1:11" x14ac:dyDescent="0.25">
      <c r="A10" s="17" t="s">
        <v>39</v>
      </c>
      <c r="B10" s="75" t="s">
        <v>55</v>
      </c>
      <c r="C10" s="76"/>
      <c r="D10" s="76"/>
      <c r="E10" s="76"/>
      <c r="F10" s="76"/>
      <c r="G10" s="76"/>
      <c r="H10" s="76"/>
      <c r="I10" s="76"/>
      <c r="J10" s="77"/>
      <c r="K10" s="1"/>
    </row>
    <row r="11" spans="1:11" ht="30.75" customHeight="1" x14ac:dyDescent="0.25">
      <c r="A11" s="6" t="s">
        <v>9</v>
      </c>
      <c r="B11" s="67" t="s">
        <v>56</v>
      </c>
      <c r="C11" s="68"/>
      <c r="D11" s="68"/>
      <c r="E11" s="68"/>
      <c r="F11" s="68"/>
      <c r="G11" s="68"/>
      <c r="H11" s="68"/>
      <c r="I11" s="68"/>
      <c r="J11" s="69"/>
    </row>
    <row r="12" spans="1:11" ht="36.75" customHeight="1" x14ac:dyDescent="0.25">
      <c r="A12" s="6" t="s">
        <v>10</v>
      </c>
      <c r="B12" s="70" t="s">
        <v>57</v>
      </c>
      <c r="C12" s="45"/>
      <c r="D12" s="45"/>
      <c r="E12" s="45"/>
      <c r="F12" s="45"/>
      <c r="G12" s="45"/>
      <c r="H12" s="45"/>
      <c r="I12" s="45"/>
      <c r="J12" s="46"/>
    </row>
    <row r="13" spans="1:11" ht="15.75" x14ac:dyDescent="0.25">
      <c r="A13" s="49" t="s">
        <v>11</v>
      </c>
      <c r="B13" s="50"/>
      <c r="C13" s="50"/>
      <c r="D13" s="50"/>
      <c r="E13" s="50"/>
      <c r="F13" s="50"/>
      <c r="G13" s="50"/>
      <c r="H13" s="50"/>
      <c r="I13" s="50"/>
      <c r="J13" s="51"/>
    </row>
    <row r="14" spans="1:11" ht="60.75" customHeight="1" x14ac:dyDescent="0.25">
      <c r="A14" s="6" t="s">
        <v>12</v>
      </c>
      <c r="B14" s="27">
        <v>3</v>
      </c>
      <c r="C14" s="71" t="s">
        <v>61</v>
      </c>
      <c r="D14" s="71"/>
      <c r="E14" s="71"/>
      <c r="F14" s="71"/>
      <c r="G14" s="71"/>
      <c r="H14" s="71"/>
      <c r="I14" s="71"/>
      <c r="J14" s="71"/>
    </row>
    <row r="15" spans="1:11" ht="39.75" customHeight="1" x14ac:dyDescent="0.25">
      <c r="A15" s="6" t="s">
        <v>13</v>
      </c>
      <c r="B15" s="28" t="s">
        <v>58</v>
      </c>
      <c r="C15" s="71" t="s">
        <v>59</v>
      </c>
      <c r="D15" s="71"/>
      <c r="E15" s="71"/>
      <c r="F15" s="71"/>
      <c r="G15" s="71"/>
      <c r="H15" s="71"/>
      <c r="I15" s="71"/>
      <c r="J15" s="71"/>
    </row>
    <row r="16" spans="1:11" ht="58.5" customHeight="1" x14ac:dyDescent="0.25">
      <c r="A16" s="6" t="s">
        <v>14</v>
      </c>
      <c r="B16" s="29" t="s">
        <v>70</v>
      </c>
      <c r="C16" s="71" t="s">
        <v>69</v>
      </c>
      <c r="D16" s="71"/>
      <c r="E16" s="71"/>
      <c r="F16" s="71"/>
      <c r="G16" s="71"/>
      <c r="H16" s="71"/>
      <c r="I16" s="71"/>
      <c r="J16" s="71"/>
    </row>
    <row r="17" spans="1:12" ht="15.75" x14ac:dyDescent="0.25">
      <c r="A17" s="49" t="s">
        <v>15</v>
      </c>
      <c r="B17" s="50"/>
      <c r="C17" s="50"/>
      <c r="D17" s="50"/>
      <c r="E17" s="50"/>
      <c r="F17" s="50"/>
      <c r="G17" s="50"/>
      <c r="H17" s="50"/>
      <c r="I17" s="50"/>
      <c r="J17" s="51"/>
    </row>
    <row r="18" spans="1:12" ht="21.75" customHeight="1" x14ac:dyDescent="0.25">
      <c r="A18" s="6" t="s">
        <v>16</v>
      </c>
      <c r="B18" s="45" t="s">
        <v>62</v>
      </c>
      <c r="C18" s="45"/>
      <c r="D18" s="45"/>
      <c r="E18" s="45"/>
      <c r="F18" s="45"/>
      <c r="G18" s="45"/>
      <c r="H18" s="45"/>
      <c r="I18" s="45"/>
      <c r="J18" s="46"/>
    </row>
    <row r="19" spans="1:12" ht="58.5" customHeight="1" x14ac:dyDescent="0.25">
      <c r="A19" s="9" t="s">
        <v>17</v>
      </c>
      <c r="B19" s="47" t="s">
        <v>63</v>
      </c>
      <c r="C19" s="47"/>
      <c r="D19" s="47"/>
      <c r="E19" s="47"/>
      <c r="F19" s="47"/>
      <c r="G19" s="47"/>
      <c r="H19" s="47"/>
      <c r="I19" s="47"/>
      <c r="J19" s="48"/>
    </row>
    <row r="20" spans="1:12" ht="22.5" customHeight="1" x14ac:dyDescent="0.25">
      <c r="A20" s="9" t="s">
        <v>18</v>
      </c>
      <c r="B20" s="45" t="s">
        <v>65</v>
      </c>
      <c r="C20" s="45"/>
      <c r="D20" s="45"/>
      <c r="E20" s="45"/>
      <c r="F20" s="45"/>
      <c r="G20" s="45"/>
      <c r="H20" s="45"/>
      <c r="I20" s="45"/>
      <c r="J20" s="46"/>
    </row>
    <row r="21" spans="1:12" ht="68.25" customHeight="1" x14ac:dyDescent="0.25">
      <c r="A21" s="9" t="s">
        <v>40</v>
      </c>
      <c r="B21" s="47" t="s">
        <v>78</v>
      </c>
      <c r="C21" s="47"/>
      <c r="D21" s="47"/>
      <c r="E21" s="47"/>
      <c r="F21" s="47"/>
      <c r="G21" s="47"/>
      <c r="H21" s="47"/>
      <c r="I21" s="47"/>
      <c r="J21" s="48"/>
      <c r="K21" s="1"/>
    </row>
    <row r="22" spans="1:12" ht="15.75" x14ac:dyDescent="0.25">
      <c r="A22" s="49" t="s">
        <v>19</v>
      </c>
      <c r="B22" s="50"/>
      <c r="C22" s="50"/>
      <c r="D22" s="50"/>
      <c r="E22" s="50"/>
      <c r="F22" s="50"/>
      <c r="G22" s="50"/>
      <c r="H22" s="50"/>
      <c r="I22" s="50"/>
      <c r="J22" s="51"/>
    </row>
    <row r="23" spans="1:12" ht="15.75" x14ac:dyDescent="0.25">
      <c r="A23" s="42" t="s">
        <v>20</v>
      </c>
      <c r="B23" s="43"/>
      <c r="C23" s="43"/>
      <c r="D23" s="43"/>
      <c r="E23" s="43"/>
      <c r="F23" s="43"/>
      <c r="G23" s="43"/>
      <c r="H23" s="43"/>
      <c r="I23" s="43"/>
      <c r="J23" s="44"/>
      <c r="K23" s="1"/>
    </row>
    <row r="24" spans="1:12" ht="15" customHeight="1" x14ac:dyDescent="0.25">
      <c r="A24" s="55" t="s">
        <v>21</v>
      </c>
      <c r="B24" s="56"/>
      <c r="C24" s="57" t="s">
        <v>22</v>
      </c>
      <c r="D24" s="58"/>
      <c r="E24" s="58"/>
      <c r="F24" s="58" t="s">
        <v>23</v>
      </c>
      <c r="G24" s="58"/>
      <c r="H24" s="56"/>
      <c r="I24" s="57" t="s">
        <v>24</v>
      </c>
      <c r="J24" s="59"/>
    </row>
    <row r="25" spans="1:12" x14ac:dyDescent="0.25">
      <c r="A25" s="60">
        <v>277478631</v>
      </c>
      <c r="B25" s="61"/>
      <c r="C25" s="62">
        <v>277478631</v>
      </c>
      <c r="D25" s="63"/>
      <c r="E25" s="64"/>
      <c r="F25" s="62">
        <v>43734073.57</v>
      </c>
      <c r="G25" s="63"/>
      <c r="H25" s="64"/>
      <c r="I25" s="65">
        <f>F25/C25</f>
        <v>0.1576124021240396</v>
      </c>
      <c r="J25" s="66"/>
    </row>
    <row r="26" spans="1:12" ht="15.75" x14ac:dyDescent="0.25">
      <c r="A26" s="42" t="s">
        <v>25</v>
      </c>
      <c r="B26" s="43"/>
      <c r="C26" s="43"/>
      <c r="D26" s="43"/>
      <c r="E26" s="43"/>
      <c r="F26" s="43"/>
      <c r="G26" s="43"/>
      <c r="H26" s="43"/>
      <c r="I26" s="43"/>
      <c r="J26" s="44"/>
      <c r="K26" s="1"/>
    </row>
    <row r="27" spans="1:12" x14ac:dyDescent="0.25">
      <c r="A27" s="7"/>
      <c r="B27"/>
      <c r="C27" s="52" t="s">
        <v>26</v>
      </c>
      <c r="D27" s="53"/>
      <c r="E27" s="52" t="s">
        <v>73</v>
      </c>
      <c r="F27" s="53"/>
      <c r="G27" s="52" t="s">
        <v>74</v>
      </c>
      <c r="H27" s="52"/>
      <c r="I27" s="52" t="s">
        <v>27</v>
      </c>
      <c r="J27" s="54"/>
    </row>
    <row r="28" spans="1:12" ht="38.25" x14ac:dyDescent="0.25">
      <c r="A28" s="10" t="s">
        <v>28</v>
      </c>
      <c r="B28" s="11" t="s">
        <v>29</v>
      </c>
      <c r="C28" s="11" t="s">
        <v>41</v>
      </c>
      <c r="D28" s="11" t="s">
        <v>42</v>
      </c>
      <c r="E28" s="11" t="s">
        <v>44</v>
      </c>
      <c r="F28" s="11" t="s">
        <v>45</v>
      </c>
      <c r="G28" s="11" t="s">
        <v>46</v>
      </c>
      <c r="H28" s="11" t="s">
        <v>47</v>
      </c>
      <c r="I28" s="11" t="s">
        <v>48</v>
      </c>
      <c r="J28" s="12" t="s">
        <v>49</v>
      </c>
    </row>
    <row r="29" spans="1:12" ht="36" x14ac:dyDescent="0.25">
      <c r="A29" s="19" t="s">
        <v>66</v>
      </c>
      <c r="B29" s="20" t="s">
        <v>68</v>
      </c>
      <c r="C29" s="21">
        <v>84</v>
      </c>
      <c r="D29" s="22">
        <v>277478631</v>
      </c>
      <c r="E29" s="21">
        <v>24</v>
      </c>
      <c r="F29" s="22">
        <v>47546841</v>
      </c>
      <c r="G29" s="23">
        <v>25</v>
      </c>
      <c r="H29" s="22">
        <v>43734073.57</v>
      </c>
      <c r="I29" s="24">
        <f>Tabla143[[#This Row],[Física 
(E)]]/Tabla143[[#This Row],[Física
(C)]]</f>
        <v>1.0416666666666667</v>
      </c>
      <c r="J29" s="25">
        <f>IF(H29&gt;0,H29/D29,0)</f>
        <v>0.1576124021240396</v>
      </c>
      <c r="L29" s="32"/>
    </row>
    <row r="30" spans="1:12" ht="15.75" x14ac:dyDescent="0.25">
      <c r="A30" s="49" t="s">
        <v>30</v>
      </c>
      <c r="B30" s="50"/>
      <c r="C30" s="50"/>
      <c r="D30" s="50"/>
      <c r="E30" s="50"/>
      <c r="F30" s="50"/>
      <c r="G30" s="50"/>
      <c r="H30" s="50"/>
      <c r="I30" s="50"/>
      <c r="J30" s="51"/>
    </row>
    <row r="31" spans="1:12" ht="15.75" x14ac:dyDescent="0.25">
      <c r="A31" s="42" t="s">
        <v>31</v>
      </c>
      <c r="B31" s="43"/>
      <c r="C31" s="43"/>
      <c r="D31" s="43"/>
      <c r="E31" s="43"/>
      <c r="F31" s="43"/>
      <c r="G31" s="43"/>
      <c r="H31" s="43"/>
      <c r="I31" s="43"/>
      <c r="J31" s="44"/>
      <c r="K31" s="1"/>
    </row>
    <row r="32" spans="1:12" ht="15" customHeight="1" x14ac:dyDescent="0.25">
      <c r="A32" s="13" t="s">
        <v>32</v>
      </c>
      <c r="B32" s="45" t="s">
        <v>66</v>
      </c>
      <c r="C32" s="45"/>
      <c r="D32" s="45"/>
      <c r="E32" s="45"/>
      <c r="F32" s="45"/>
      <c r="G32" s="45"/>
      <c r="H32" s="45"/>
      <c r="I32" s="45"/>
      <c r="J32" s="46"/>
    </row>
    <row r="33" spans="1:11" ht="22.5" customHeight="1" x14ac:dyDescent="0.25">
      <c r="A33" s="13" t="s">
        <v>33</v>
      </c>
      <c r="B33" s="45" t="s">
        <v>67</v>
      </c>
      <c r="C33" s="45"/>
      <c r="D33" s="45"/>
      <c r="E33" s="45"/>
      <c r="F33" s="45"/>
      <c r="G33" s="45"/>
      <c r="H33" s="45"/>
      <c r="I33" s="45"/>
      <c r="J33" s="46"/>
    </row>
    <row r="34" spans="1:11" ht="71.25" customHeight="1" x14ac:dyDescent="0.25">
      <c r="A34" s="13" t="s">
        <v>34</v>
      </c>
      <c r="B34" s="47" t="s">
        <v>76</v>
      </c>
      <c r="C34" s="47"/>
      <c r="D34" s="47"/>
      <c r="E34" s="47"/>
      <c r="F34" s="47"/>
      <c r="G34" s="47"/>
      <c r="H34" s="47"/>
      <c r="I34" s="47"/>
      <c r="J34" s="48"/>
    </row>
    <row r="35" spans="1:11" ht="105.75" customHeight="1" x14ac:dyDescent="0.25">
      <c r="A35" s="13" t="s">
        <v>35</v>
      </c>
      <c r="B35" s="47" t="s">
        <v>79</v>
      </c>
      <c r="C35" s="47"/>
      <c r="D35" s="47"/>
      <c r="E35" s="47"/>
      <c r="F35" s="47"/>
      <c r="G35" s="47"/>
      <c r="H35" s="47"/>
      <c r="I35" s="47"/>
      <c r="J35" s="48"/>
    </row>
    <row r="36" spans="1:11" ht="15.75" x14ac:dyDescent="0.25">
      <c r="A36" s="49" t="s">
        <v>36</v>
      </c>
      <c r="B36" s="50"/>
      <c r="C36" s="50"/>
      <c r="D36" s="50"/>
      <c r="E36" s="50"/>
      <c r="F36" s="50"/>
      <c r="G36" s="50"/>
      <c r="H36" s="50"/>
      <c r="I36" s="50"/>
      <c r="J36" s="51"/>
    </row>
    <row r="37" spans="1:11" ht="15.75" x14ac:dyDescent="0.25">
      <c r="A37" s="33" t="s">
        <v>37</v>
      </c>
      <c r="B37" s="34"/>
      <c r="C37" s="34"/>
      <c r="D37" s="34"/>
      <c r="E37" s="34"/>
      <c r="F37" s="34"/>
      <c r="G37" s="34"/>
      <c r="H37" s="34"/>
      <c r="I37" s="34"/>
      <c r="J37" s="35"/>
      <c r="K37" s="1"/>
    </row>
    <row r="38" spans="1:11" ht="18.75" customHeight="1" x14ac:dyDescent="0.25">
      <c r="A38" s="36" t="s">
        <v>77</v>
      </c>
      <c r="B38" s="37"/>
      <c r="C38" s="37"/>
      <c r="D38" s="37"/>
      <c r="E38" s="37"/>
      <c r="F38" s="37"/>
      <c r="G38" s="37"/>
      <c r="H38" s="37"/>
      <c r="I38" s="37"/>
      <c r="J38" s="38"/>
    </row>
    <row r="39" spans="1:11" ht="18" customHeight="1" x14ac:dyDescent="0.25">
      <c r="A39" s="39" t="s">
        <v>43</v>
      </c>
      <c r="B39" s="39"/>
      <c r="C39" s="39"/>
      <c r="D39" s="39"/>
      <c r="E39" s="39"/>
      <c r="F39" s="39"/>
      <c r="G39" s="39"/>
      <c r="H39" s="39"/>
      <c r="I39" s="39"/>
      <c r="J39" s="39"/>
    </row>
    <row r="40" spans="1:11" ht="15.75" thickBot="1" x14ac:dyDescent="0.3">
      <c r="A40" s="18" t="s">
        <v>50</v>
      </c>
      <c r="B40" s="30">
        <f>A25</f>
        <v>277478631</v>
      </c>
      <c r="C40" s="31"/>
      <c r="G40" s="40"/>
      <c r="H40" s="40"/>
      <c r="I40" s="40"/>
      <c r="J40" s="40"/>
    </row>
    <row r="41" spans="1:11" x14ac:dyDescent="0.25">
      <c r="A41" s="18" t="s">
        <v>51</v>
      </c>
      <c r="B41" s="26">
        <f>A25</f>
        <v>277478631</v>
      </c>
      <c r="G41" s="41" t="s">
        <v>60</v>
      </c>
      <c r="H41" s="41"/>
      <c r="I41" s="41"/>
      <c r="J41" s="41"/>
    </row>
    <row r="42" spans="1:11" ht="24.75" customHeight="1" x14ac:dyDescent="0.25">
      <c r="A42" s="18" t="s">
        <v>52</v>
      </c>
      <c r="B42" s="26" cm="1">
        <f t="array" ref="B42">Tabla143[Financiera 
 (F)]</f>
        <v>43734073.57</v>
      </c>
      <c r="G42" s="41" t="s">
        <v>71</v>
      </c>
      <c r="H42" s="41"/>
      <c r="I42" s="41"/>
      <c r="J42" s="41"/>
    </row>
  </sheetData>
  <mergeCells count="51">
    <mergeCell ref="B10:J10"/>
    <mergeCell ref="B1:J1"/>
    <mergeCell ref="B2:C2"/>
    <mergeCell ref="D2:H2"/>
    <mergeCell ref="B3:C3"/>
    <mergeCell ref="D3:H3"/>
    <mergeCell ref="A4:J4"/>
    <mergeCell ref="A5:J5"/>
    <mergeCell ref="A6:J6"/>
    <mergeCell ref="A7:J7"/>
    <mergeCell ref="B8:J8"/>
    <mergeCell ref="B9:J9"/>
    <mergeCell ref="A22:J22"/>
    <mergeCell ref="B11:J11"/>
    <mergeCell ref="B12:J12"/>
    <mergeCell ref="A13:J13"/>
    <mergeCell ref="C14:J14"/>
    <mergeCell ref="C15:J15"/>
    <mergeCell ref="C16:J16"/>
    <mergeCell ref="A17:J17"/>
    <mergeCell ref="B18:J18"/>
    <mergeCell ref="B19:J19"/>
    <mergeCell ref="B20:J20"/>
    <mergeCell ref="B21:J21"/>
    <mergeCell ref="A30:J30"/>
    <mergeCell ref="A23:J23"/>
    <mergeCell ref="A24:B24"/>
    <mergeCell ref="C24:E24"/>
    <mergeCell ref="F24:H24"/>
    <mergeCell ref="I24:J24"/>
    <mergeCell ref="A25:B25"/>
    <mergeCell ref="C25:E25"/>
    <mergeCell ref="F25:H25"/>
    <mergeCell ref="I25:J25"/>
    <mergeCell ref="A26:J26"/>
    <mergeCell ref="C27:D27"/>
    <mergeCell ref="E27:F27"/>
    <mergeCell ref="G27:H27"/>
    <mergeCell ref="I27:J27"/>
    <mergeCell ref="G42:J42"/>
    <mergeCell ref="A31:J31"/>
    <mergeCell ref="B32:J32"/>
    <mergeCell ref="B33:J33"/>
    <mergeCell ref="B34:J34"/>
    <mergeCell ref="B35:J35"/>
    <mergeCell ref="A36:J36"/>
    <mergeCell ref="A37:J37"/>
    <mergeCell ref="A38:J38"/>
    <mergeCell ref="A39:J39"/>
    <mergeCell ref="G40:J40"/>
    <mergeCell ref="G41:J41"/>
  </mergeCells>
  <dataValidations count="16">
    <dataValidation allowBlank="1" showInputMessage="1" showErrorMessage="1" prompt="Monto ejecutado en el trimestre" sqref="H28:H29" xr:uid="{4FE3C463-0B7A-4E4A-B87C-4F853D568DF2}"/>
    <dataValidation allowBlank="1" showInputMessage="1" showErrorMessage="1" prompt="Meta alcanzada en el trimestre" sqref="G28:G29" xr:uid="{6DB48249-72C5-4EEB-BB74-4FED01B9EB06}"/>
    <dataValidation allowBlank="1" showInputMessage="1" showErrorMessage="1" prompt="Monto presupuestado para el producto" sqref="D28:D29 F28:F29 B41" xr:uid="{B7D45AB8-0FDB-4BE2-BFA2-DE0650D83FDA}"/>
    <dataValidation allowBlank="1" showInputMessage="1" showErrorMessage="1" prompt="Meta anual del indicador" sqref="C28:C29 E28:E29" xr:uid="{967FA924-8568-405C-8F2F-6E58596A5608}"/>
    <dataValidation allowBlank="1" showInputMessage="1" showErrorMessage="1" prompt="Nombre del indicador" sqref="B28:B29" xr:uid="{C88E8935-0307-402F-A407-533516DB79BE}"/>
    <dataValidation allowBlank="1" showInputMessage="1" showErrorMessage="1" prompt="Nombre de cada producto" sqref="A28:A29" xr:uid="{6DEDFB00-E4D2-446B-8C38-14682446F6F5}"/>
    <dataValidation allowBlank="1" showInputMessage="1" showErrorMessage="1" prompt="¿En qué consiste el programa?" sqref="B19:J19" xr:uid="{363E285B-6B0A-4F2E-B25B-38C8E2AD84D5}"/>
    <dataValidation allowBlank="1" showInputMessage="1" showErrorMessage="1" prompt="Presupuesto del programa" sqref="A25:C25 F25 B40:C40" xr:uid="{6E43DFEE-BFAD-4086-8E07-03F2759E48D6}"/>
    <dataValidation allowBlank="1" showInputMessage="1" showErrorMessage="1" prompt="Oportunidades de mejora identificadas" sqref="A38:J38" xr:uid="{CD24F5D2-05BD-4493-B7D9-55C78E9A817A}"/>
    <dataValidation allowBlank="1" showInputMessage="1" showErrorMessage="1" prompt="De existir desvío, explicar razones." sqref="B35:J35" xr:uid="{E54D68BA-EA84-4C23-B66A-28EB651F8270}"/>
    <dataValidation allowBlank="1" showInputMessage="1" showErrorMessage="1" prompt="1. Describir lo plasmado en el presupuesto_x000a_2. Describir lo alcanzado en términos financieros y de producción " sqref="B34:J34" xr:uid="{BD476B54-7AC5-4179-B02E-EDA1A051230E}"/>
    <dataValidation allowBlank="1" showInputMessage="1" showErrorMessage="1" prompt="¿En qué consiste el producto? su objetivo" sqref="B33:J33" xr:uid="{D07EDA95-68FE-4DB4-931C-DE22ADF8C52C}"/>
    <dataValidation allowBlank="1" showInputMessage="1" showErrorMessage="1" prompt="Nombre del producto" sqref="B32:J32" xr:uid="{62370038-ADA6-4C7C-B321-6D6858EE26CA}"/>
    <dataValidation allowBlank="1" showInputMessage="1" showErrorMessage="1" prompt="¿A quién va dirigido el programa?, ¿qué característica tiene esta población que requiere ser beneficiada?" sqref="B20:J20" xr:uid="{AA5EBA4D-DA0E-4866-82C5-D18F4D7B8E2F}"/>
    <dataValidation allowBlank="1" showInputMessage="1" prompt="Nombre del capítulo" sqref="B8:J10" xr:uid="{22CA759F-DAAD-416B-8E2E-FB888E8257D5}"/>
    <dataValidation allowBlank="1" sqref="A8" xr:uid="{7C9EE388-88EC-45A7-B1DF-1CB9C216932B}"/>
  </dataValidations>
  <pageMargins left="0.7" right="0.7" top="0.75" bottom="0.75" header="0.3" footer="0.3"/>
  <pageSetup scale="62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3"/>
  <sheetViews>
    <sheetView topLeftCell="A34" workbookViewId="0">
      <selection activeCell="L35" sqref="L35"/>
    </sheetView>
  </sheetViews>
  <sheetFormatPr baseColWidth="10" defaultColWidth="11.42578125" defaultRowHeight="15" x14ac:dyDescent="0.25"/>
  <cols>
    <col min="1" max="1" width="23" style="8" customWidth="1"/>
    <col min="2" max="2" width="19.85546875" style="8" bestFit="1" customWidth="1"/>
    <col min="3" max="10" width="12.7109375" style="8" customWidth="1"/>
    <col min="11" max="11" width="11.42578125" style="8"/>
    <col min="12" max="12" width="11.7109375" bestFit="1" customWidth="1"/>
  </cols>
  <sheetData>
    <row r="1" spans="1:11" ht="21.75" customHeight="1" thickBot="1" x14ac:dyDescent="0.3">
      <c r="A1" s="14" t="s">
        <v>72</v>
      </c>
      <c r="B1" s="78" t="s">
        <v>75</v>
      </c>
      <c r="C1" s="79"/>
      <c r="D1" s="79"/>
      <c r="E1" s="79"/>
      <c r="F1" s="79"/>
      <c r="G1" s="79"/>
      <c r="H1" s="79"/>
      <c r="I1" s="79"/>
      <c r="J1" s="80"/>
      <c r="K1" s="1"/>
    </row>
    <row r="2" spans="1:11" ht="21.75" thickBot="1" x14ac:dyDescent="0.3">
      <c r="A2" s="15"/>
      <c r="B2" s="81" t="s">
        <v>0</v>
      </c>
      <c r="C2" s="82"/>
      <c r="D2" s="81" t="s">
        <v>1</v>
      </c>
      <c r="E2" s="82"/>
      <c r="F2" s="82"/>
      <c r="G2" s="82"/>
      <c r="H2" s="83"/>
      <c r="I2" s="2" t="s">
        <v>2</v>
      </c>
      <c r="J2" s="3" t="s">
        <v>3</v>
      </c>
      <c r="K2" s="1"/>
    </row>
    <row r="3" spans="1:11" ht="21.75" thickBot="1" x14ac:dyDescent="0.3">
      <c r="A3" s="16"/>
      <c r="B3" s="84" t="s">
        <v>4</v>
      </c>
      <c r="C3" s="85"/>
      <c r="D3" s="84" t="s">
        <v>64</v>
      </c>
      <c r="E3" s="85"/>
      <c r="F3" s="85"/>
      <c r="G3" s="85"/>
      <c r="H3" s="86"/>
      <c r="I3" s="4" t="s">
        <v>5</v>
      </c>
      <c r="J3" s="5">
        <v>0</v>
      </c>
      <c r="K3" s="1"/>
    </row>
    <row r="4" spans="1:11" ht="7.5" customHeight="1" x14ac:dyDescent="0.25">
      <c r="A4" s="87"/>
      <c r="B4" s="88"/>
      <c r="C4" s="88"/>
      <c r="D4" s="89"/>
      <c r="E4" s="89"/>
      <c r="F4" s="89"/>
      <c r="G4" s="89"/>
      <c r="H4" s="89"/>
      <c r="I4" s="88"/>
      <c r="J4" s="90"/>
      <c r="K4" s="1"/>
    </row>
    <row r="5" spans="1:11" ht="3" customHeight="1" x14ac:dyDescent="0.25">
      <c r="A5" s="72"/>
      <c r="B5" s="73"/>
      <c r="C5" s="73"/>
      <c r="D5" s="73"/>
      <c r="E5" s="73"/>
      <c r="F5" s="73"/>
      <c r="G5" s="73"/>
      <c r="H5" s="73"/>
      <c r="I5" s="73"/>
      <c r="J5" s="74"/>
      <c r="K5" s="1"/>
    </row>
    <row r="6" spans="1:11" ht="15.75" x14ac:dyDescent="0.25">
      <c r="A6" s="49" t="s">
        <v>6</v>
      </c>
      <c r="B6" s="50"/>
      <c r="C6" s="50"/>
      <c r="D6" s="50"/>
      <c r="E6" s="50"/>
      <c r="F6" s="50"/>
      <c r="G6" s="50"/>
      <c r="H6" s="50"/>
      <c r="I6" s="50"/>
      <c r="J6" s="51"/>
      <c r="K6" s="1"/>
    </row>
    <row r="7" spans="1:11" ht="15.75" x14ac:dyDescent="0.25">
      <c r="A7" s="42" t="s">
        <v>7</v>
      </c>
      <c r="B7" s="43"/>
      <c r="C7" s="43"/>
      <c r="D7" s="43"/>
      <c r="E7" s="43"/>
      <c r="F7" s="43"/>
      <c r="G7" s="43"/>
      <c r="H7" s="43"/>
      <c r="I7" s="43"/>
      <c r="J7" s="44"/>
      <c r="K7" s="1"/>
    </row>
    <row r="8" spans="1:11" x14ac:dyDescent="0.25">
      <c r="A8" s="6" t="s">
        <v>8</v>
      </c>
      <c r="B8" s="75" t="s">
        <v>53</v>
      </c>
      <c r="C8" s="76"/>
      <c r="D8" s="76"/>
      <c r="E8" s="76"/>
      <c r="F8" s="76"/>
      <c r="G8" s="76"/>
      <c r="H8" s="76"/>
      <c r="I8" s="76"/>
      <c r="J8" s="77"/>
      <c r="K8" s="1"/>
    </row>
    <row r="9" spans="1:11" x14ac:dyDescent="0.25">
      <c r="A9" s="17" t="s">
        <v>38</v>
      </c>
      <c r="B9" s="75" t="s">
        <v>54</v>
      </c>
      <c r="C9" s="76"/>
      <c r="D9" s="76"/>
      <c r="E9" s="76"/>
      <c r="F9" s="76"/>
      <c r="G9" s="76"/>
      <c r="H9" s="76"/>
      <c r="I9" s="76"/>
      <c r="J9" s="77"/>
      <c r="K9" s="1"/>
    </row>
    <row r="10" spans="1:11" x14ac:dyDescent="0.25">
      <c r="A10" s="17" t="s">
        <v>39</v>
      </c>
      <c r="B10" s="75" t="s">
        <v>55</v>
      </c>
      <c r="C10" s="76"/>
      <c r="D10" s="76"/>
      <c r="E10" s="76"/>
      <c r="F10" s="76"/>
      <c r="G10" s="76"/>
      <c r="H10" s="76"/>
      <c r="I10" s="76"/>
      <c r="J10" s="77"/>
      <c r="K10" s="1"/>
    </row>
    <row r="11" spans="1:11" ht="30.75" customHeight="1" x14ac:dyDescent="0.25">
      <c r="A11" s="6" t="s">
        <v>9</v>
      </c>
      <c r="B11" s="67" t="s">
        <v>56</v>
      </c>
      <c r="C11" s="68"/>
      <c r="D11" s="68"/>
      <c r="E11" s="68"/>
      <c r="F11" s="68"/>
      <c r="G11" s="68"/>
      <c r="H11" s="68"/>
      <c r="I11" s="68"/>
      <c r="J11" s="69"/>
    </row>
    <row r="12" spans="1:11" ht="36.75" customHeight="1" x14ac:dyDescent="0.25">
      <c r="A12" s="6" t="s">
        <v>10</v>
      </c>
      <c r="B12" s="70" t="s">
        <v>57</v>
      </c>
      <c r="C12" s="45"/>
      <c r="D12" s="45"/>
      <c r="E12" s="45"/>
      <c r="F12" s="45"/>
      <c r="G12" s="45"/>
      <c r="H12" s="45"/>
      <c r="I12" s="45"/>
      <c r="J12" s="46"/>
    </row>
    <row r="13" spans="1:11" ht="15.75" x14ac:dyDescent="0.25">
      <c r="A13" s="49" t="s">
        <v>11</v>
      </c>
      <c r="B13" s="50"/>
      <c r="C13" s="50"/>
      <c r="D13" s="50"/>
      <c r="E13" s="50"/>
      <c r="F13" s="50"/>
      <c r="G13" s="50"/>
      <c r="H13" s="50"/>
      <c r="I13" s="50"/>
      <c r="J13" s="51"/>
    </row>
    <row r="14" spans="1:11" ht="60.75" customHeight="1" x14ac:dyDescent="0.25">
      <c r="A14" s="6" t="s">
        <v>12</v>
      </c>
      <c r="B14" s="27">
        <v>3</v>
      </c>
      <c r="C14" s="71" t="s">
        <v>61</v>
      </c>
      <c r="D14" s="71"/>
      <c r="E14" s="71"/>
      <c r="F14" s="71"/>
      <c r="G14" s="71"/>
      <c r="H14" s="71"/>
      <c r="I14" s="71"/>
      <c r="J14" s="71"/>
    </row>
    <row r="15" spans="1:11" ht="39.75" customHeight="1" x14ac:dyDescent="0.25">
      <c r="A15" s="6" t="s">
        <v>13</v>
      </c>
      <c r="B15" s="28" t="s">
        <v>58</v>
      </c>
      <c r="C15" s="71" t="s">
        <v>59</v>
      </c>
      <c r="D15" s="71"/>
      <c r="E15" s="71"/>
      <c r="F15" s="71"/>
      <c r="G15" s="71"/>
      <c r="H15" s="71"/>
      <c r="I15" s="71"/>
      <c r="J15" s="71"/>
    </row>
    <row r="16" spans="1:11" ht="58.5" customHeight="1" x14ac:dyDescent="0.25">
      <c r="A16" s="6" t="s">
        <v>14</v>
      </c>
      <c r="B16" s="29" t="s">
        <v>70</v>
      </c>
      <c r="C16" s="71" t="s">
        <v>69</v>
      </c>
      <c r="D16" s="71"/>
      <c r="E16" s="71"/>
      <c r="F16" s="71"/>
      <c r="G16" s="71"/>
      <c r="H16" s="71"/>
      <c r="I16" s="71"/>
      <c r="J16" s="71"/>
    </row>
    <row r="17" spans="1:12" ht="15.75" x14ac:dyDescent="0.25">
      <c r="A17" s="49" t="s">
        <v>15</v>
      </c>
      <c r="B17" s="50"/>
      <c r="C17" s="50"/>
      <c r="D17" s="50"/>
      <c r="E17" s="50"/>
      <c r="F17" s="50"/>
      <c r="G17" s="50"/>
      <c r="H17" s="50"/>
      <c r="I17" s="50"/>
      <c r="J17" s="51"/>
    </row>
    <row r="18" spans="1:12" ht="24" customHeight="1" x14ac:dyDescent="0.25">
      <c r="A18" s="6" t="s">
        <v>16</v>
      </c>
      <c r="B18" s="45" t="s">
        <v>62</v>
      </c>
      <c r="C18" s="45"/>
      <c r="D18" s="45"/>
      <c r="E18" s="45"/>
      <c r="F18" s="45"/>
      <c r="G18" s="45"/>
      <c r="H18" s="45"/>
      <c r="I18" s="45"/>
      <c r="J18" s="46"/>
    </row>
    <row r="19" spans="1:12" ht="58.5" customHeight="1" x14ac:dyDescent="0.25">
      <c r="A19" s="9" t="s">
        <v>17</v>
      </c>
      <c r="B19" s="47" t="s">
        <v>63</v>
      </c>
      <c r="C19" s="47"/>
      <c r="D19" s="47"/>
      <c r="E19" s="47"/>
      <c r="F19" s="47"/>
      <c r="G19" s="47"/>
      <c r="H19" s="47"/>
      <c r="I19" s="47"/>
      <c r="J19" s="48"/>
    </row>
    <row r="20" spans="1:12" ht="24" customHeight="1" x14ac:dyDescent="0.25">
      <c r="A20" s="9" t="s">
        <v>18</v>
      </c>
      <c r="B20" s="45" t="s">
        <v>65</v>
      </c>
      <c r="C20" s="45"/>
      <c r="D20" s="45"/>
      <c r="E20" s="45"/>
      <c r="F20" s="45"/>
      <c r="G20" s="45"/>
      <c r="H20" s="45"/>
      <c r="I20" s="45"/>
      <c r="J20" s="46"/>
    </row>
    <row r="21" spans="1:12" ht="66.75" customHeight="1" x14ac:dyDescent="0.25">
      <c r="A21" s="9" t="s">
        <v>40</v>
      </c>
      <c r="B21" s="47" t="s">
        <v>78</v>
      </c>
      <c r="C21" s="47"/>
      <c r="D21" s="47"/>
      <c r="E21" s="47"/>
      <c r="F21" s="47"/>
      <c r="G21" s="47"/>
      <c r="H21" s="47"/>
      <c r="I21" s="47"/>
      <c r="J21" s="48"/>
      <c r="K21" s="1"/>
    </row>
    <row r="22" spans="1:12" ht="15.75" x14ac:dyDescent="0.25">
      <c r="A22" s="49" t="s">
        <v>19</v>
      </c>
      <c r="B22" s="50"/>
      <c r="C22" s="50"/>
      <c r="D22" s="50"/>
      <c r="E22" s="50"/>
      <c r="F22" s="50"/>
      <c r="G22" s="50"/>
      <c r="H22" s="50"/>
      <c r="I22" s="50"/>
      <c r="J22" s="51"/>
    </row>
    <row r="23" spans="1:12" ht="15.75" x14ac:dyDescent="0.25">
      <c r="A23" s="42" t="s">
        <v>20</v>
      </c>
      <c r="B23" s="43"/>
      <c r="C23" s="43"/>
      <c r="D23" s="43"/>
      <c r="E23" s="43"/>
      <c r="F23" s="43"/>
      <c r="G23" s="43"/>
      <c r="H23" s="43"/>
      <c r="I23" s="43"/>
      <c r="J23" s="44"/>
      <c r="K23" s="1"/>
    </row>
    <row r="24" spans="1:12" ht="15" customHeight="1" x14ac:dyDescent="0.25">
      <c r="A24" s="55" t="s">
        <v>21</v>
      </c>
      <c r="B24" s="56"/>
      <c r="C24" s="57" t="s">
        <v>22</v>
      </c>
      <c r="D24" s="58"/>
      <c r="E24" s="58"/>
      <c r="F24" s="58" t="s">
        <v>23</v>
      </c>
      <c r="G24" s="58"/>
      <c r="H24" s="56"/>
      <c r="I24" s="57" t="s">
        <v>24</v>
      </c>
      <c r="J24" s="59"/>
    </row>
    <row r="25" spans="1:12" x14ac:dyDescent="0.25">
      <c r="A25" s="60">
        <v>277478631</v>
      </c>
      <c r="B25" s="61"/>
      <c r="C25" s="62">
        <v>277478631</v>
      </c>
      <c r="D25" s="63"/>
      <c r="E25" s="64"/>
      <c r="F25" s="62">
        <v>43734073.57</v>
      </c>
      <c r="G25" s="63"/>
      <c r="H25" s="64"/>
      <c r="I25" s="65">
        <f>F25/C25</f>
        <v>0.1576124021240396</v>
      </c>
      <c r="J25" s="66"/>
    </row>
    <row r="26" spans="1:12" ht="15.75" x14ac:dyDescent="0.25">
      <c r="A26" s="42" t="s">
        <v>25</v>
      </c>
      <c r="B26" s="43"/>
      <c r="C26" s="43"/>
      <c r="D26" s="43"/>
      <c r="E26" s="43"/>
      <c r="F26" s="43"/>
      <c r="G26" s="43"/>
      <c r="H26" s="43"/>
      <c r="I26" s="43"/>
      <c r="J26" s="44"/>
      <c r="K26" s="1"/>
    </row>
    <row r="27" spans="1:12" x14ac:dyDescent="0.25">
      <c r="A27" s="7"/>
      <c r="B27"/>
      <c r="C27" s="52" t="s">
        <v>26</v>
      </c>
      <c r="D27" s="53"/>
      <c r="E27" s="52" t="s">
        <v>73</v>
      </c>
      <c r="F27" s="53"/>
      <c r="G27" s="52" t="s">
        <v>74</v>
      </c>
      <c r="H27" s="52"/>
      <c r="I27" s="52" t="s">
        <v>27</v>
      </c>
      <c r="J27" s="54"/>
    </row>
    <row r="28" spans="1:12" ht="38.25" x14ac:dyDescent="0.25">
      <c r="A28" s="10" t="s">
        <v>28</v>
      </c>
      <c r="B28" s="11" t="s">
        <v>29</v>
      </c>
      <c r="C28" s="11" t="s">
        <v>41</v>
      </c>
      <c r="D28" s="11" t="s">
        <v>42</v>
      </c>
      <c r="E28" s="11" t="s">
        <v>44</v>
      </c>
      <c r="F28" s="11" t="s">
        <v>45</v>
      </c>
      <c r="G28" s="11" t="s">
        <v>46</v>
      </c>
      <c r="H28" s="11" t="s">
        <v>47</v>
      </c>
      <c r="I28" s="11" t="s">
        <v>48</v>
      </c>
      <c r="J28" s="12" t="s">
        <v>49</v>
      </c>
    </row>
    <row r="29" spans="1:12" ht="36" x14ac:dyDescent="0.25">
      <c r="A29" s="19" t="s">
        <v>66</v>
      </c>
      <c r="B29" s="20" t="s">
        <v>68</v>
      </c>
      <c r="C29" s="21">
        <v>84</v>
      </c>
      <c r="D29" s="22">
        <v>277478631</v>
      </c>
      <c r="E29" s="21">
        <v>24</v>
      </c>
      <c r="F29" s="22">
        <v>47546841</v>
      </c>
      <c r="G29" s="23">
        <v>25</v>
      </c>
      <c r="H29" s="22">
        <v>43734073.57</v>
      </c>
      <c r="I29" s="24">
        <f>Tabla14[[#This Row],[Física 
(E)]]/Tabla14[[#This Row],[Física
(C)]]</f>
        <v>1.0416666666666667</v>
      </c>
      <c r="J29" s="25">
        <f>IF(H29&gt;0,H29/D29,0)</f>
        <v>0.1576124021240396</v>
      </c>
      <c r="L29" s="32"/>
    </row>
    <row r="30" spans="1:12" ht="15.75" x14ac:dyDescent="0.25">
      <c r="A30" s="49" t="s">
        <v>30</v>
      </c>
      <c r="B30" s="50"/>
      <c r="C30" s="50"/>
      <c r="D30" s="50"/>
      <c r="E30" s="50"/>
      <c r="F30" s="50"/>
      <c r="G30" s="50"/>
      <c r="H30" s="50"/>
      <c r="I30" s="50"/>
      <c r="J30" s="51"/>
    </row>
    <row r="31" spans="1:12" ht="15.75" x14ac:dyDescent="0.25">
      <c r="A31" s="42" t="s">
        <v>31</v>
      </c>
      <c r="B31" s="43"/>
      <c r="C31" s="43"/>
      <c r="D31" s="43"/>
      <c r="E31" s="43"/>
      <c r="F31" s="43"/>
      <c r="G31" s="43"/>
      <c r="H31" s="43"/>
      <c r="I31" s="43"/>
      <c r="J31" s="44"/>
      <c r="K31" s="1"/>
    </row>
    <row r="32" spans="1:12" ht="15" customHeight="1" x14ac:dyDescent="0.25">
      <c r="A32" s="13" t="s">
        <v>32</v>
      </c>
      <c r="B32" s="45" t="s">
        <v>66</v>
      </c>
      <c r="C32" s="45"/>
      <c r="D32" s="45"/>
      <c r="E32" s="45"/>
      <c r="F32" s="45"/>
      <c r="G32" s="45"/>
      <c r="H32" s="45"/>
      <c r="I32" s="45"/>
      <c r="J32" s="46"/>
    </row>
    <row r="33" spans="1:11" ht="38.25" customHeight="1" x14ac:dyDescent="0.25">
      <c r="A33" s="13" t="s">
        <v>33</v>
      </c>
      <c r="B33" s="45" t="s">
        <v>67</v>
      </c>
      <c r="C33" s="45"/>
      <c r="D33" s="45"/>
      <c r="E33" s="45"/>
      <c r="F33" s="45"/>
      <c r="G33" s="45"/>
      <c r="H33" s="45"/>
      <c r="I33" s="45"/>
      <c r="J33" s="46"/>
    </row>
    <row r="34" spans="1:11" ht="80.25" customHeight="1" x14ac:dyDescent="0.25">
      <c r="A34" s="13" t="s">
        <v>34</v>
      </c>
      <c r="B34" s="47" t="s">
        <v>76</v>
      </c>
      <c r="C34" s="47"/>
      <c r="D34" s="47"/>
      <c r="E34" s="47"/>
      <c r="F34" s="47"/>
      <c r="G34" s="47"/>
      <c r="H34" s="47"/>
      <c r="I34" s="47"/>
      <c r="J34" s="48"/>
    </row>
    <row r="35" spans="1:11" ht="110.25" customHeight="1" x14ac:dyDescent="0.25">
      <c r="A35" s="13" t="s">
        <v>35</v>
      </c>
      <c r="B35" s="47" t="s">
        <v>79</v>
      </c>
      <c r="C35" s="47"/>
      <c r="D35" s="47"/>
      <c r="E35" s="47"/>
      <c r="F35" s="47"/>
      <c r="G35" s="47"/>
      <c r="H35" s="47"/>
      <c r="I35" s="47"/>
      <c r="J35" s="48"/>
    </row>
    <row r="36" spans="1:11" ht="15.75" x14ac:dyDescent="0.25">
      <c r="A36" s="49" t="s">
        <v>36</v>
      </c>
      <c r="B36" s="50"/>
      <c r="C36" s="50"/>
      <c r="D36" s="50"/>
      <c r="E36" s="50"/>
      <c r="F36" s="50"/>
      <c r="G36" s="50"/>
      <c r="H36" s="50"/>
      <c r="I36" s="50"/>
      <c r="J36" s="51"/>
    </row>
    <row r="37" spans="1:11" ht="15.75" x14ac:dyDescent="0.25">
      <c r="A37" s="33" t="s">
        <v>37</v>
      </c>
      <c r="B37" s="34"/>
      <c r="C37" s="34"/>
      <c r="D37" s="34"/>
      <c r="E37" s="34"/>
      <c r="F37" s="34"/>
      <c r="G37" s="34"/>
      <c r="H37" s="34"/>
      <c r="I37" s="34"/>
      <c r="J37" s="35"/>
      <c r="K37" s="1"/>
    </row>
    <row r="38" spans="1:11" ht="27.75" customHeight="1" x14ac:dyDescent="0.25">
      <c r="A38" s="36" t="s">
        <v>77</v>
      </c>
      <c r="B38" s="37"/>
      <c r="C38" s="37"/>
      <c r="D38" s="37"/>
      <c r="E38" s="37"/>
      <c r="F38" s="37"/>
      <c r="G38" s="37"/>
      <c r="H38" s="37"/>
      <c r="I38" s="37"/>
      <c r="J38" s="38"/>
    </row>
    <row r="39" spans="1:11" ht="18" customHeight="1" x14ac:dyDescent="0.25">
      <c r="A39" s="39" t="s">
        <v>43</v>
      </c>
      <c r="B39" s="39"/>
      <c r="C39" s="39"/>
      <c r="D39" s="39"/>
      <c r="E39" s="39"/>
      <c r="F39" s="39"/>
      <c r="G39" s="39"/>
      <c r="H39" s="39"/>
      <c r="I39" s="39"/>
      <c r="J39" s="39"/>
    </row>
    <row r="40" spans="1:11" ht="8.25" customHeight="1" x14ac:dyDescent="0.25"/>
    <row r="41" spans="1:11" x14ac:dyDescent="0.25">
      <c r="A41" s="18" t="s">
        <v>50</v>
      </c>
      <c r="B41" s="30">
        <f>A25</f>
        <v>277478631</v>
      </c>
      <c r="C41" s="31"/>
      <c r="G41" s="91"/>
      <c r="H41" s="91"/>
      <c r="I41" s="91"/>
      <c r="J41" s="91"/>
    </row>
    <row r="42" spans="1:11" x14ac:dyDescent="0.25">
      <c r="A42" s="18" t="s">
        <v>51</v>
      </c>
      <c r="B42" s="26">
        <f>A25</f>
        <v>277478631</v>
      </c>
      <c r="G42" s="41"/>
      <c r="H42" s="41"/>
      <c r="I42" s="41"/>
      <c r="J42" s="41"/>
    </row>
    <row r="43" spans="1:11" x14ac:dyDescent="0.25">
      <c r="A43" s="18" t="s">
        <v>52</v>
      </c>
      <c r="B43" s="26" cm="1">
        <f t="array" ref="B43">Tabla14[Financiera 
 (F)]</f>
        <v>43734073.57</v>
      </c>
      <c r="G43" s="41"/>
      <c r="H43" s="41"/>
      <c r="I43" s="41"/>
      <c r="J43" s="41"/>
    </row>
  </sheetData>
  <mergeCells count="51">
    <mergeCell ref="G43:J43"/>
    <mergeCell ref="A31:J31"/>
    <mergeCell ref="B32:J32"/>
    <mergeCell ref="B33:J33"/>
    <mergeCell ref="B34:J34"/>
    <mergeCell ref="B35:J35"/>
    <mergeCell ref="A36:J36"/>
    <mergeCell ref="A37:J37"/>
    <mergeCell ref="A38:J38"/>
    <mergeCell ref="A39:J39"/>
    <mergeCell ref="G41:J41"/>
    <mergeCell ref="G42:J42"/>
    <mergeCell ref="A30:J30"/>
    <mergeCell ref="A23:J23"/>
    <mergeCell ref="A24:B24"/>
    <mergeCell ref="C24:E24"/>
    <mergeCell ref="F24:H24"/>
    <mergeCell ref="I24:J24"/>
    <mergeCell ref="A25:B25"/>
    <mergeCell ref="C25:E25"/>
    <mergeCell ref="F25:H25"/>
    <mergeCell ref="I25:J25"/>
    <mergeCell ref="A26:J26"/>
    <mergeCell ref="C27:D27"/>
    <mergeCell ref="E27:F27"/>
    <mergeCell ref="G27:H27"/>
    <mergeCell ref="I27:J27"/>
    <mergeCell ref="A22:J22"/>
    <mergeCell ref="B11:J11"/>
    <mergeCell ref="B12:J12"/>
    <mergeCell ref="A13:J13"/>
    <mergeCell ref="C14:J14"/>
    <mergeCell ref="C15:J15"/>
    <mergeCell ref="C16:J16"/>
    <mergeCell ref="A17:J17"/>
    <mergeCell ref="B18:J18"/>
    <mergeCell ref="B19:J19"/>
    <mergeCell ref="B20:J20"/>
    <mergeCell ref="B21:J21"/>
    <mergeCell ref="B10:J10"/>
    <mergeCell ref="B1:J1"/>
    <mergeCell ref="B2:C2"/>
    <mergeCell ref="D2:H2"/>
    <mergeCell ref="B3:C3"/>
    <mergeCell ref="D3:H3"/>
    <mergeCell ref="A4:J4"/>
    <mergeCell ref="A5:J5"/>
    <mergeCell ref="A6:J6"/>
    <mergeCell ref="A7:J7"/>
    <mergeCell ref="B8:J8"/>
    <mergeCell ref="B9:J9"/>
  </mergeCells>
  <dataValidations count="16">
    <dataValidation allowBlank="1" sqref="A8" xr:uid="{00000000-0002-0000-0100-000000000000}"/>
    <dataValidation allowBlank="1" showInputMessage="1" prompt="Nombre del capítulo" sqref="B8:J10" xr:uid="{00000000-0002-0000-0100-000001000000}"/>
    <dataValidation allowBlank="1" showInputMessage="1" showErrorMessage="1" prompt="¿A quién va dirigido el programa?, ¿qué característica tiene esta población que requiere ser beneficiada?" sqref="B20:J20" xr:uid="{00000000-0002-0000-0100-000002000000}"/>
    <dataValidation allowBlank="1" showInputMessage="1" showErrorMessage="1" prompt="Nombre del producto" sqref="B32:J32" xr:uid="{00000000-0002-0000-0100-000003000000}"/>
    <dataValidation allowBlank="1" showInputMessage="1" showErrorMessage="1" prompt="¿En qué consiste el producto? su objetivo" sqref="B33:J33" xr:uid="{00000000-0002-0000-0100-000004000000}"/>
    <dataValidation allowBlank="1" showInputMessage="1" showErrorMessage="1" prompt="1. Describir lo plasmado en el presupuesto_x000a_2. Describir lo alcanzado en términos financieros y de producción " sqref="B34:J34" xr:uid="{00000000-0002-0000-0100-000005000000}"/>
    <dataValidation allowBlank="1" showInputMessage="1" showErrorMessage="1" prompt="De existir desvío, explicar razones." sqref="B35:J35" xr:uid="{00000000-0002-0000-0100-000006000000}"/>
    <dataValidation allowBlank="1" showInputMessage="1" showErrorMessage="1" prompt="Oportunidades de mejora identificadas" sqref="A38:J38" xr:uid="{00000000-0002-0000-0100-000007000000}"/>
    <dataValidation allowBlank="1" showInputMessage="1" showErrorMessage="1" prompt="Presupuesto del programa" sqref="A25:C25 F25 B41:C41" xr:uid="{00000000-0002-0000-0100-000008000000}"/>
    <dataValidation allowBlank="1" showInputMessage="1" showErrorMessage="1" prompt="¿En qué consiste el programa?" sqref="B19:J19" xr:uid="{00000000-0002-0000-0100-000009000000}"/>
    <dataValidation allowBlank="1" showInputMessage="1" showErrorMessage="1" prompt="Nombre de cada producto" sqref="A28:A29" xr:uid="{00000000-0002-0000-0100-00000A000000}"/>
    <dataValidation allowBlank="1" showInputMessage="1" showErrorMessage="1" prompt="Nombre del indicador" sqref="B28:B29" xr:uid="{00000000-0002-0000-0100-00000B000000}"/>
    <dataValidation allowBlank="1" showInputMessage="1" showErrorMessage="1" prompt="Meta anual del indicador" sqref="C28:C29 E28:E29" xr:uid="{00000000-0002-0000-0100-00000C000000}"/>
    <dataValidation allowBlank="1" showInputMessage="1" showErrorMessage="1" prompt="Monto presupuestado para el producto" sqref="D28:D29 F28:F29 B42" xr:uid="{00000000-0002-0000-0100-00000D000000}"/>
    <dataValidation allowBlank="1" showInputMessage="1" showErrorMessage="1" prompt="Meta alcanzada en el trimestre" sqref="G28:G29" xr:uid="{00000000-0002-0000-0100-00000E000000}"/>
    <dataValidation allowBlank="1" showInputMessage="1" showErrorMessage="1" prompt="Monto ejecutado en el trimestre" sqref="H28:H29" xr:uid="{00000000-0002-0000-0100-00000F000000}"/>
  </dataValidations>
  <pageMargins left="0.7" right="0.7" top="0.75" bottom="0.75" header="0.3" footer="0.3"/>
  <pageSetup scale="62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INF T1</vt:lpstr>
      <vt:lpstr>INF T1 SIN FIRMA</vt:lpstr>
      <vt:lpstr>'INF T1'!Área_de_impresión</vt:lpstr>
      <vt:lpstr>'INF T1 SIN FIRMA'!Área_de_impresión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Espaillat A.</dc:creator>
  <cp:lastModifiedBy>Corina Martinez</cp:lastModifiedBy>
  <cp:lastPrinted>2024-04-03T16:34:30Z</cp:lastPrinted>
  <dcterms:created xsi:type="dcterms:W3CDTF">2021-03-22T15:50:10Z</dcterms:created>
  <dcterms:modified xsi:type="dcterms:W3CDTF">2024-04-03T16:34:41Z</dcterms:modified>
</cp:coreProperties>
</file>