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e.pena\Desktop\ESCRITORIO\DIGECOG CIERRE FISCAL 2018-2024\2024\CIERRE ENERO -DICIEMBRE 2024 VS 2023\SUMINISTRO DICIEMBRE 2024\"/>
    </mc:Choice>
  </mc:AlternateContent>
  <xr:revisionPtr revIDLastSave="0" documentId="13_ncr:1_{3AC4357A-6D20-4C14-A77B-CE988F5C2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-INS-02-43-2024" sheetId="9" r:id="rId1"/>
  </sheets>
  <definedNames>
    <definedName name="_xlnm._FilterDatabase" localSheetId="0" hidden="1">'DG-INS-02-43-2024'!#REF!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9" l="1"/>
  <c r="D328" i="9"/>
  <c r="G327" i="9"/>
  <c r="G326" i="9"/>
  <c r="G325" i="9"/>
  <c r="G324" i="9"/>
  <c r="G323" i="9"/>
  <c r="G322" i="9"/>
  <c r="G321" i="9"/>
  <c r="F320" i="9"/>
  <c r="G320" i="9" s="1"/>
  <c r="G319" i="9"/>
  <c r="G318" i="9"/>
  <c r="G317" i="9"/>
  <c r="G316" i="9"/>
  <c r="G315" i="9"/>
  <c r="G314" i="9"/>
  <c r="G313" i="9"/>
  <c r="G312" i="9"/>
  <c r="G311" i="9"/>
  <c r="G310" i="9"/>
  <c r="G309" i="9"/>
  <c r="G308" i="9"/>
  <c r="G307" i="9"/>
  <c r="F306" i="9"/>
  <c r="G306" i="9" s="1"/>
  <c r="G305" i="9"/>
  <c r="G304" i="9"/>
  <c r="F304" i="9"/>
  <c r="G303" i="9"/>
  <c r="G302" i="9"/>
  <c r="G301" i="9"/>
  <c r="G300" i="9"/>
  <c r="G299" i="9"/>
  <c r="G298" i="9"/>
  <c r="G297" i="9"/>
  <c r="F296" i="9"/>
  <c r="F328" i="9" s="1"/>
  <c r="G295" i="9"/>
  <c r="G294" i="9"/>
  <c r="G293" i="9"/>
  <c r="G292" i="9"/>
  <c r="G291" i="9"/>
  <c r="G290" i="9"/>
  <c r="G289" i="9"/>
  <c r="G288" i="9"/>
  <c r="G287" i="9"/>
  <c r="G286" i="9"/>
  <c r="G285" i="9"/>
  <c r="G284" i="9"/>
  <c r="G283" i="9"/>
  <c r="G282" i="9"/>
  <c r="G281" i="9"/>
  <c r="G280" i="9"/>
  <c r="G279" i="9"/>
  <c r="G278" i="9"/>
  <c r="G277" i="9"/>
  <c r="G276" i="9"/>
  <c r="G275" i="9"/>
  <c r="G274" i="9"/>
  <c r="G273" i="9"/>
  <c r="G272" i="9"/>
  <c r="G271" i="9"/>
  <c r="G270" i="9"/>
  <c r="G269" i="9"/>
  <c r="G268" i="9"/>
  <c r="G267" i="9"/>
  <c r="G266" i="9"/>
  <c r="G265" i="9"/>
  <c r="G264" i="9"/>
  <c r="G263" i="9"/>
  <c r="G262" i="9"/>
  <c r="G261" i="9"/>
  <c r="G260" i="9"/>
  <c r="G259" i="9"/>
  <c r="G258" i="9"/>
  <c r="G257" i="9"/>
  <c r="G256" i="9"/>
  <c r="G255" i="9"/>
  <c r="G254" i="9"/>
  <c r="G253" i="9"/>
  <c r="G252" i="9"/>
  <c r="G251" i="9"/>
  <c r="G250" i="9"/>
  <c r="G249" i="9"/>
  <c r="G248" i="9"/>
  <c r="G247" i="9"/>
  <c r="G246" i="9"/>
  <c r="G245" i="9"/>
  <c r="G244" i="9"/>
  <c r="G243" i="9"/>
  <c r="G242" i="9"/>
  <c r="G241" i="9"/>
  <c r="G240" i="9"/>
  <c r="G239" i="9"/>
  <c r="G238" i="9"/>
  <c r="G237" i="9"/>
  <c r="G236" i="9"/>
  <c r="G235" i="9"/>
  <c r="G234" i="9"/>
  <c r="G233" i="9"/>
  <c r="G232" i="9"/>
  <c r="G231" i="9"/>
  <c r="G230" i="9"/>
  <c r="G22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E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328" i="9" l="1"/>
  <c r="G296" i="9"/>
</calcChain>
</file>

<file path=xl/sharedStrings.xml><?xml version="1.0" encoding="utf-8"?>
<sst xmlns="http://schemas.openxmlformats.org/spreadsheetml/2006/main" count="969" uniqueCount="351">
  <si>
    <t>Dirección General de Contabilidad Gubernamental</t>
  </si>
  <si>
    <t>Valores en RD$</t>
  </si>
  <si>
    <t>Capítulo</t>
  </si>
  <si>
    <t>DAF</t>
  </si>
  <si>
    <t>Sub-Capítulo</t>
  </si>
  <si>
    <t>UE</t>
  </si>
  <si>
    <t>Institución:</t>
  </si>
  <si>
    <t>Fuente Específica</t>
  </si>
  <si>
    <t>CCP-AUX</t>
  </si>
  <si>
    <t>Descripción</t>
  </si>
  <si>
    <t>Balance Inicial</t>
  </si>
  <si>
    <t>Entradas</t>
  </si>
  <si>
    <t>Salidas</t>
  </si>
  <si>
    <t>Balance Final</t>
  </si>
  <si>
    <t xml:space="preserve">              TOTALES RD$</t>
  </si>
  <si>
    <t>DG-INS-02-43</t>
  </si>
  <si>
    <t>Aceite Oliva Lider 750 Ml</t>
  </si>
  <si>
    <t>Aerosol Glade d/varios aromas</t>
  </si>
  <si>
    <t>Agenda Repuesto t/LibroEspañol</t>
  </si>
  <si>
    <t>Agua Cristal 16 onz</t>
  </si>
  <si>
    <t>Agua Crystal 0.5 L (1/20)</t>
  </si>
  <si>
    <t>Alcohol Isopropilico 75% GL</t>
  </si>
  <si>
    <t>Ambientador Dispensadores 6.2</t>
  </si>
  <si>
    <t>Ambientador Plugins</t>
  </si>
  <si>
    <t>Ambientador Spray Glde 8 oz</t>
  </si>
  <si>
    <t>Ase brillante 400 G</t>
  </si>
  <si>
    <t>Azucar Crema 5 Lbs.</t>
  </si>
  <si>
    <t>Azucar Refino 5/lbs.</t>
  </si>
  <si>
    <t>Azucar Splenda 100/Sobres</t>
  </si>
  <si>
    <t>Bandejas p/Escritorios</t>
  </si>
  <si>
    <t>Banditas de Gomas</t>
  </si>
  <si>
    <t>Base Agenda Esc.T/Libro G/Meta</t>
  </si>
  <si>
    <t>Bateria  AA Duracell</t>
  </si>
  <si>
    <t>Bateria 9 Volt. Duracell</t>
  </si>
  <si>
    <t>Bateria AAA Duracel</t>
  </si>
  <si>
    <t>Borrador de Pizarra Magica</t>
  </si>
  <si>
    <t>Brillo de Alambre</t>
  </si>
  <si>
    <t>Brillo Gris</t>
  </si>
  <si>
    <t>Brillo verde</t>
  </si>
  <si>
    <t>Cable Tef. 25' Liso</t>
  </si>
  <si>
    <t>Cable Tef. Espirarl 8'</t>
  </si>
  <si>
    <t>Cafe Molido D/una Libra</t>
  </si>
  <si>
    <t>Cajas Carton p/Archivo</t>
  </si>
  <si>
    <t>Caramelos Varios</t>
  </si>
  <si>
    <t>Carpetas W Jones  1 " Negras</t>
  </si>
  <si>
    <t>Carpetas W Jones 1"  Blanc</t>
  </si>
  <si>
    <t>Carpetas W Jones 1" Azul</t>
  </si>
  <si>
    <t>Carpetas Wilson Jones 2" Blanc</t>
  </si>
  <si>
    <t>Carpetas Wilson Jones 2" Negra</t>
  </si>
  <si>
    <t>Carpetas Wilson Jones 3" Blanc</t>
  </si>
  <si>
    <t>Carpetas Wilson Jones 3" Negra</t>
  </si>
  <si>
    <t>Carpetas Wilson Jones 4" Blanc</t>
  </si>
  <si>
    <t>Carpetas Wilson Jones 4" Negra</t>
  </si>
  <si>
    <t>Cartucho Tinta HP 950 Black</t>
  </si>
  <si>
    <t>Cartucho Tinta HP 951 Cyan</t>
  </si>
  <si>
    <t>Cartucho Tinta HP 951 Magenta</t>
  </si>
  <si>
    <t>Cartucho Tinta HP 951 Yellow</t>
  </si>
  <si>
    <t>Cartulina hilo 8 1/2x11/blanca</t>
  </si>
  <si>
    <t>Cartulina Opalina Blanca 8 1/2</t>
  </si>
  <si>
    <t>Cassettes 90 Mins. Original</t>
  </si>
  <si>
    <t>Cepillo Limp.Inodoro C/base</t>
  </si>
  <si>
    <t>Cera /Oficina Gatherette</t>
  </si>
  <si>
    <t>Cinta Adhesiva Doble Cara</t>
  </si>
  <si>
    <t>Cinta P/Impresora 7753</t>
  </si>
  <si>
    <t>Cinta p/Impresora zebra S/1</t>
  </si>
  <si>
    <t>Cinta ZC  Serie100/300</t>
  </si>
  <si>
    <t>Cintas Adhesiva 3/4"</t>
  </si>
  <si>
    <t>Cintas Adhesiva Transp.2 x 40</t>
  </si>
  <si>
    <t>Cintas Correct. Universal K096</t>
  </si>
  <si>
    <t>Cintas Epson 8750</t>
  </si>
  <si>
    <t>Cintas Escribir Brother AX-10</t>
  </si>
  <si>
    <t>Cintas Impresora SP/200 Sigma</t>
  </si>
  <si>
    <t>Cintas P/Carnet 800300-550</t>
  </si>
  <si>
    <t>Cintas P/Impresoras Carnet</t>
  </si>
  <si>
    <t>Cintas Tela Maq.Sumadora</t>
  </si>
  <si>
    <t>Clips Billeteros  3/4"</t>
  </si>
  <si>
    <t>Clips Billeteros 1 1/4"</t>
  </si>
  <si>
    <t>Clips Billeteros 1"</t>
  </si>
  <si>
    <t>Clips Billeteros 2"</t>
  </si>
  <si>
    <t>Clips Grandes</t>
  </si>
  <si>
    <t>Clips Pequeños</t>
  </si>
  <si>
    <t>Cloro Galon</t>
  </si>
  <si>
    <t>Comprobante de Imgreso</t>
  </si>
  <si>
    <t>Control de Copias Santiago</t>
  </si>
  <si>
    <t>Control de Copias Sto.Dgo.</t>
  </si>
  <si>
    <t>Control de Entrada Viisitantes</t>
  </si>
  <si>
    <t>Control de Insp.Vehiculos</t>
  </si>
  <si>
    <t>Control de LLamadas Telefonica</t>
  </si>
  <si>
    <t>Control Tramitación Correspond</t>
  </si>
  <si>
    <t>Corrector Liquido Blanco</t>
  </si>
  <si>
    <t>Crema Kraft 22 Onz</t>
  </si>
  <si>
    <t>Cucharas Termoenvases</t>
  </si>
  <si>
    <t>Descalin p/suelo</t>
  </si>
  <si>
    <t>Desembolsos Caja Viaticos</t>
  </si>
  <si>
    <t>Desembolsos Cja.Chica Santiago</t>
  </si>
  <si>
    <t>Desembolsos Cja.Chica Sto.Dgo.</t>
  </si>
  <si>
    <t>Desgrasante p/cocina GL</t>
  </si>
  <si>
    <t>Desinfectante Galon</t>
  </si>
  <si>
    <t>Desinfectante Lysol Spray 19oz</t>
  </si>
  <si>
    <t>Detergente Ase 1000 gramos</t>
  </si>
  <si>
    <t>Detergente Liquido</t>
  </si>
  <si>
    <t>Dispensador p/ambientadores</t>
  </si>
  <si>
    <t>Dispensadores para Cintas</t>
  </si>
  <si>
    <t>Disquette Maxell P/Comp.10</t>
  </si>
  <si>
    <t>Dvd en Blanco</t>
  </si>
  <si>
    <t>DVD-R 8 X Superficie Prodisc</t>
  </si>
  <si>
    <t>Escoba para barrer</t>
  </si>
  <si>
    <t>Esp.P/Encuadernar 06MM 1/4"</t>
  </si>
  <si>
    <t>Esp.P/Encuadernar 08MM 5/16"</t>
  </si>
  <si>
    <t>Esp.P/Encuadernar 19MM 3/4"</t>
  </si>
  <si>
    <t>Esp.P/Encuadernar 22MM 7/8"</t>
  </si>
  <si>
    <t>Esp.P/Encuadernar 32MM 1 1/4"</t>
  </si>
  <si>
    <t>Espirales Continuo 06MM 1/4"</t>
  </si>
  <si>
    <t>Espirales Continuo 08MM 5/16"</t>
  </si>
  <si>
    <t>Espirales Continuo 10MM</t>
  </si>
  <si>
    <t>Espirales Continuo 12MM</t>
  </si>
  <si>
    <t>Espirales Continuo 14 MM</t>
  </si>
  <si>
    <t>Espirales Continuo 16MM</t>
  </si>
  <si>
    <t>Espirales Continuo 18MM</t>
  </si>
  <si>
    <t>Espirales Continuo 20MM</t>
  </si>
  <si>
    <t>Espirales Continuo 33 MM</t>
  </si>
  <si>
    <t>Espirales Continuos 19MM 3/4'</t>
  </si>
  <si>
    <t>Espirales Contínuos 25MM 1"</t>
  </si>
  <si>
    <t>Espirales Tradic. 10MM</t>
  </si>
  <si>
    <t>Espirales Tradic. 25MM</t>
  </si>
  <si>
    <t>Espirales tradic.18 MM</t>
  </si>
  <si>
    <t>Espirales Tradicion 16MM</t>
  </si>
  <si>
    <t>Espirales Tradicion 20MM</t>
  </si>
  <si>
    <t>Espirales Tradicional 12M</t>
  </si>
  <si>
    <t>Espirales Tradicional 14M</t>
  </si>
  <si>
    <t>Espirales Tradicional 33M</t>
  </si>
  <si>
    <t>Esponjas P/ Fregar</t>
  </si>
  <si>
    <t>Felpas Sanford Azul</t>
  </si>
  <si>
    <t>Felpas Sanford Negra</t>
  </si>
  <si>
    <t>Felpas Sanford Roja</t>
  </si>
  <si>
    <t>Formularios de Exp.La Vega</t>
  </si>
  <si>
    <t>Formularios de Exp.S.P.Macoris</t>
  </si>
  <si>
    <t>Formularios de Exp.Santiago</t>
  </si>
  <si>
    <t>Formularios de Exp.Sto. Dgo.</t>
  </si>
  <si>
    <t>Fosforo Relampago</t>
  </si>
  <si>
    <t>Foulder 2 partes 8 1/2 x 11"</t>
  </si>
  <si>
    <t>Foulder Manila 8 1/2x11"</t>
  </si>
  <si>
    <t>Foulder Manila 8 1/2x13"</t>
  </si>
  <si>
    <t>Foulder Manila 8 1/2x14"</t>
  </si>
  <si>
    <t>Foulder Satinado Azul</t>
  </si>
  <si>
    <t>Fourlders Satinado Rojo C/Bols</t>
  </si>
  <si>
    <t>Fundas P/ Zafacones  4 Glnes</t>
  </si>
  <si>
    <t>Fundas P/ Zafacones 30 Glnes.</t>
  </si>
  <si>
    <t>Fundas P/ Zafacones 55 Glnes.</t>
  </si>
  <si>
    <t>Galón Aceite Verde</t>
  </si>
  <si>
    <t>Galon de Vinagre</t>
  </si>
  <si>
    <t>Ganchos Acco</t>
  </si>
  <si>
    <t>Gel Antibacterial GL</t>
  </si>
  <si>
    <t>Gel Sanitizante (Manitas Limp)</t>
  </si>
  <si>
    <t>Gomas de Borrar</t>
  </si>
  <si>
    <t>Grapadora Stumark</t>
  </si>
  <si>
    <t>Grapadora Swingline</t>
  </si>
  <si>
    <t>Grapadoras Bostitch</t>
  </si>
  <si>
    <t>Grapas 1/2"</t>
  </si>
  <si>
    <t>Grapas 1/4" 23/6</t>
  </si>
  <si>
    <t>Grapas 5/8</t>
  </si>
  <si>
    <t>Grapas Standard No. 26</t>
  </si>
  <si>
    <t>Guantes Desechables</t>
  </si>
  <si>
    <t>Guillotina 12¨</t>
  </si>
  <si>
    <t>Hojas Plasticas P/Tarj. 10/1</t>
  </si>
  <si>
    <t>Hojas protector Plast 8 1/2x11</t>
  </si>
  <si>
    <t>Jabón  Liquido  475 ML</t>
  </si>
  <si>
    <t>Jabón  Liquido de Cuaba</t>
  </si>
  <si>
    <t>Jabon Bola Azul p/fregar</t>
  </si>
  <si>
    <t>Jabón Espuma 1000 ML</t>
  </si>
  <si>
    <t>Jabon liq. 34 oz.</t>
  </si>
  <si>
    <t>Jabón Liq. P/mano</t>
  </si>
  <si>
    <t>Jabon Liquido Lava Platos</t>
  </si>
  <si>
    <t>Kleenex Gigante</t>
  </si>
  <si>
    <t>Label Etiqueta CD</t>
  </si>
  <si>
    <t>Label Etiqueta Mini CD's</t>
  </si>
  <si>
    <t>Label Laser 1 x 4</t>
  </si>
  <si>
    <t>Label Laser 2 x 4</t>
  </si>
  <si>
    <t>Label Velmer</t>
  </si>
  <si>
    <t>Lamina para carnet plastica</t>
  </si>
  <si>
    <t>Lapiceros Faber Castell Negro</t>
  </si>
  <si>
    <t>Lapiceros Faber Castell Rojo</t>
  </si>
  <si>
    <t>Lapiceros Faber Caster Azul</t>
  </si>
  <si>
    <t>Lapiz Carbon Berol Mirado</t>
  </si>
  <si>
    <t>Ley 8-90 Español</t>
  </si>
  <si>
    <t>Ley 8-90 Ingles</t>
  </si>
  <si>
    <t>Libretas Rayadas 5x8 Amarillas</t>
  </si>
  <si>
    <t>Libretas Rayadas 5x8 Blancas</t>
  </si>
  <si>
    <t>Libretas Rayadas 8 1/2x11/Amar</t>
  </si>
  <si>
    <t>Libretas Rayadas 8 1/2x11/Blan</t>
  </si>
  <si>
    <t>Libro Record 150 Pág.</t>
  </si>
  <si>
    <t>Libro Record 300 Pág.</t>
  </si>
  <si>
    <t>Libro Record 500 Pág.</t>
  </si>
  <si>
    <t>Limpia Cristal Galon</t>
  </si>
  <si>
    <t>Marcadores EFaber Azules</t>
  </si>
  <si>
    <t>Marcadores Merletto Negro</t>
  </si>
  <si>
    <t>Marcadores Merletto Rojo</t>
  </si>
  <si>
    <t>Mascarillas Quirurgicas,C/Azul</t>
  </si>
  <si>
    <t>Mouse Pad</t>
  </si>
  <si>
    <t>Mouse USB</t>
  </si>
  <si>
    <t>Palo p/Swaper de Madera</t>
  </si>
  <si>
    <t>Papel Aluminio 75 FT</t>
  </si>
  <si>
    <t>Papel Bond 20 8 1/2 X 11</t>
  </si>
  <si>
    <t>Papel Bond 20 8 1/2 X 13</t>
  </si>
  <si>
    <t>Papel Bond 20 8 1/2 X 14</t>
  </si>
  <si>
    <t>Papel higienico p/baño</t>
  </si>
  <si>
    <t>Papel Plastico PVC Cocina</t>
  </si>
  <si>
    <t>Papel Satinado 8 1/2x11Brochur</t>
  </si>
  <si>
    <t>Papel Timbrado 8 1/2 X 11</t>
  </si>
  <si>
    <t>Papel Toalla</t>
  </si>
  <si>
    <t>Pegamento Coqui Gel</t>
  </si>
  <si>
    <t>Pegamento Uhu Liquido</t>
  </si>
  <si>
    <t>Pegamento Uhu Pasta</t>
  </si>
  <si>
    <t>Pendaflex 9 1/2 x 14</t>
  </si>
  <si>
    <t>Pendaflex 9 1/2x11</t>
  </si>
  <si>
    <t>Pendaflex 9 1/2x13</t>
  </si>
  <si>
    <t>Perforadora 3 Hoyos/Swingline</t>
  </si>
  <si>
    <t>Perforadoras 2 Hoyos</t>
  </si>
  <si>
    <t>Pines Puma W/190 Onza</t>
  </si>
  <si>
    <t>Platos Deschebles grandes</t>
  </si>
  <si>
    <t>Platos Deschebles Pequeños</t>
  </si>
  <si>
    <t>Porta Clips</t>
  </si>
  <si>
    <t>Porta Lapiz</t>
  </si>
  <si>
    <t>Post-it   3 X 3</t>
  </si>
  <si>
    <t>Post-it  Banderita</t>
  </si>
  <si>
    <t>Protector de Hojas</t>
  </si>
  <si>
    <t>Recibo Ingresos Prov.Stgo.</t>
  </si>
  <si>
    <t>Recibos de Ingresos Pto.Plata</t>
  </si>
  <si>
    <t>Recibos Ingresos Prov.Sto.Dgo.</t>
  </si>
  <si>
    <t>Recogedor Basura P/Madera</t>
  </si>
  <si>
    <t>Recogedor de Basura Kika</t>
  </si>
  <si>
    <t>Reglas plasticas</t>
  </si>
  <si>
    <t>Reportes de Ventas Stgo.</t>
  </si>
  <si>
    <t>Reportes de Ventas Sto.Dgo.</t>
  </si>
  <si>
    <t>Resaltador Eber hard  Amarillo</t>
  </si>
  <si>
    <t>Resaltador Eber hard fab Verde</t>
  </si>
  <si>
    <t>Resaltador Naranja</t>
  </si>
  <si>
    <t>Resaltador Stabilo Azul</t>
  </si>
  <si>
    <t>Roll-on sanford negro</t>
  </si>
  <si>
    <t>Rollos Papel de 3 Partes Orig.</t>
  </si>
  <si>
    <t>Rollos Papel Sumadora</t>
  </si>
  <si>
    <t>Saca Grapas</t>
  </si>
  <si>
    <t>Safacones p/baños</t>
  </si>
  <si>
    <t>Safacones p/Ofcina</t>
  </si>
  <si>
    <t>Sal Yodada / Tarro</t>
  </si>
  <si>
    <t>Separadores Carpetas 1-15</t>
  </si>
  <si>
    <t>Separadores Carpetas 1-31</t>
  </si>
  <si>
    <t>Separadores Carpetas Universal</t>
  </si>
  <si>
    <t>Separadores de Carpetas 1-12</t>
  </si>
  <si>
    <t>Separadores Tablas Cont. 5-1</t>
  </si>
  <si>
    <t>Servilletas Desechables</t>
  </si>
  <si>
    <t>Sobre Carta S/T #10</t>
  </si>
  <si>
    <t>Sobre Carta Timbrado #10</t>
  </si>
  <si>
    <t>Sobre Manila 10 x 14</t>
  </si>
  <si>
    <t>Sobre Manila 14 x 18"</t>
  </si>
  <si>
    <t>Sobre Manila S/T 10 x 13"</t>
  </si>
  <si>
    <t>Sobre Manila S/T 9 x 12"</t>
  </si>
  <si>
    <t>Sobre Manila Timbrado 9 x 12"</t>
  </si>
  <si>
    <t>Sobre ManilaTimbrado 10 x 13"</t>
  </si>
  <si>
    <t>Sticker p/Identificar Activos</t>
  </si>
  <si>
    <t>Suaper</t>
  </si>
  <si>
    <t>Suavizante J-Plus GL</t>
  </si>
  <si>
    <t>Tabla Gancho 8 1/2 x 11Carton</t>
  </si>
  <si>
    <t>Te Manazul</t>
  </si>
  <si>
    <t>Teclado PS2</t>
  </si>
  <si>
    <t>Teclado USB</t>
  </si>
  <si>
    <t>Tijera p/Oficina</t>
  </si>
  <si>
    <t>Tinta Epson 664 Amarill/Impres</t>
  </si>
  <si>
    <t>Tinta Epson 664 Azull/Impres</t>
  </si>
  <si>
    <t>Tinta Epson 664 Magenta/Impres</t>
  </si>
  <si>
    <t>Tinta Epson 664 Negra p/Impres</t>
  </si>
  <si>
    <t>Tinta Ideal, Azul 2 Onz</t>
  </si>
  <si>
    <t>Tinta Ideal, Negra 2 Onz</t>
  </si>
  <si>
    <t>Tinta Ideal, Roja 2 Onz</t>
  </si>
  <si>
    <t>Tinta Ideal, Verde 2 Onz</t>
  </si>
  <si>
    <t>Toallas Humedas Huggies</t>
  </si>
  <si>
    <t>Toallas P/Limpieza</t>
  </si>
  <si>
    <t>Toner Brother TN360</t>
  </si>
  <si>
    <t>Toner CB435-AD Negro</t>
  </si>
  <si>
    <t>Toner Cilindro Photo Conductor</t>
  </si>
  <si>
    <t>Toner Film  15CR Sharp</t>
  </si>
  <si>
    <t>Toner Film  3CR Sharp</t>
  </si>
  <si>
    <t>Toner Film  5CR Sharp</t>
  </si>
  <si>
    <t>Toner HP 206A Cyan (W2111A)</t>
  </si>
  <si>
    <t>Toner HP 206A Magenta (W2113A)</t>
  </si>
  <si>
    <t>Toner HP 206A Negro (W2110A)</t>
  </si>
  <si>
    <t>Toner HP 206A Yellow (W2112A)</t>
  </si>
  <si>
    <t>Toner HP 305A Amarillo CE412A</t>
  </si>
  <si>
    <t>Toner HP 305A Azul CE411 A</t>
  </si>
  <si>
    <t>Toner HP 305A Magenta CE413 A</t>
  </si>
  <si>
    <t>Toner HP 305A Negro CE410 A</t>
  </si>
  <si>
    <t>Toner HP 30A-CF230A</t>
  </si>
  <si>
    <t>Toner HP CF 380A</t>
  </si>
  <si>
    <t>Toner HP CF 381A</t>
  </si>
  <si>
    <t>Toner HP CF 382A</t>
  </si>
  <si>
    <t>Toner HP CF 383A</t>
  </si>
  <si>
    <t>Toner HP CF283A Negro</t>
  </si>
  <si>
    <t>Toner HP Laser 55A Negro</t>
  </si>
  <si>
    <t>Toner HP Laser 78A Negro</t>
  </si>
  <si>
    <t>Toner HP Laser CC530A</t>
  </si>
  <si>
    <t>Toner HP Laser CC531A</t>
  </si>
  <si>
    <t>Toner HP Laser CC532A</t>
  </si>
  <si>
    <t>Toner HP Laser CC533A</t>
  </si>
  <si>
    <t>Toner HP Laser JET CF410 Negro</t>
  </si>
  <si>
    <t>Toner HP Laser JETCF 411 Azul</t>
  </si>
  <si>
    <t>Toner HP Laser JETCF 412 Amari</t>
  </si>
  <si>
    <t>Toner HP Laser JETCF 413 Magen</t>
  </si>
  <si>
    <t>Toner HP Laserjet #85A</t>
  </si>
  <si>
    <t>Toner HP Q2612A</t>
  </si>
  <si>
    <t>Toner Laser HP Q2613A</t>
  </si>
  <si>
    <t>Toner Laser HP Q5949A</t>
  </si>
  <si>
    <t>Toner Laser HP Q6470A Negro</t>
  </si>
  <si>
    <t>Toner Laser HP Q7581A Azul</t>
  </si>
  <si>
    <t>Toner Laser Hp Q7582A Amarillo</t>
  </si>
  <si>
    <t>Toner Laser HP Q7583A Rojo</t>
  </si>
  <si>
    <t>Toner Q2612-A Negro</t>
  </si>
  <si>
    <t>Toner Ricoh 1135 Lanier</t>
  </si>
  <si>
    <t>Toner Toshiba 2060</t>
  </si>
  <si>
    <t>Toner Toshiba T-170-F</t>
  </si>
  <si>
    <t>Toner Type MP 4500/8045E/L345</t>
  </si>
  <si>
    <t>Vasos FL-0000310 # 4</t>
  </si>
  <si>
    <t>Vasos FL-0000560 # 10</t>
  </si>
  <si>
    <t>Vasos FL-0000560 # 8</t>
  </si>
  <si>
    <t>Video Cassette 20 min./Betacam</t>
  </si>
  <si>
    <t>Video Cassette 30 min./Betacam</t>
  </si>
  <si>
    <t>Video Cassette 5 min./ Betacam</t>
  </si>
  <si>
    <t>Video Cassette 60 min./Betacam</t>
  </si>
  <si>
    <t>Vinagre Balsamico Ponti 500Ml</t>
  </si>
  <si>
    <t>2.3.1.1.01</t>
  </si>
  <si>
    <t>2.3.9.1.01</t>
  </si>
  <si>
    <t>2.3.3.2.01</t>
  </si>
  <si>
    <t>2.3.9.3.01</t>
  </si>
  <si>
    <t>2.3.9.2.01</t>
  </si>
  <si>
    <t>2.3.9.6.01</t>
  </si>
  <si>
    <t>2.3.9.5.01</t>
  </si>
  <si>
    <t>2.3.3.6.01</t>
  </si>
  <si>
    <t>2.3.3.1.01</t>
  </si>
  <si>
    <t>Inventario de Bienes de Consumo Al  31/12/2024</t>
  </si>
  <si>
    <t>0100</t>
  </si>
  <si>
    <t>PREPARADO POR</t>
  </si>
  <si>
    <t>CONSEJO NACIONAL DE ZONAS FRANCAS DE EXPORTACIONES</t>
  </si>
  <si>
    <t>Dispensador p/ambientadores 6.2 SPRAY</t>
  </si>
  <si>
    <t>ANGEL ALCANTARA</t>
  </si>
  <si>
    <t>AUX. SUMINISTRO ALMACEN</t>
  </si>
  <si>
    <t>ENC. ADM. Y FINANCIERO</t>
  </si>
  <si>
    <t>PUESTO QUE OCUPA</t>
  </si>
  <si>
    <t>JOAQUIN ELIAS JIMENEZ</t>
  </si>
  <si>
    <t xml:space="preserve">                      AUTORIZADO POR</t>
  </si>
  <si>
    <t xml:space="preserve">                      JOSE LUIS PINEDA</t>
  </si>
  <si>
    <t xml:space="preserve">                   REVISADO POR</t>
  </si>
  <si>
    <t>ENCARGADO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</si>
</sst>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"/>
    <numFmt numFmtId="165" formatCode="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Aptos"/>
      <family val="2"/>
    </font>
    <font>
      <sz val="1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</cellStyleXfs>
  <cellXfs count="85">
    <xf numFmtId="0" fontId="0" fillId="0" borderId="0" xfId="0"/>
    <xf numFmtId="0" fontId="7" fillId="0" borderId="0" xfId="1" applyFont="1" applyAlignment="1">
      <alignment horizontal="right"/>
    </xf>
    <xf numFmtId="164" fontId="5" fillId="0" borderId="1" xfId="1" applyNumberFormat="1" applyFont="1" applyBorder="1" applyAlignment="1" applyProtection="1">
      <alignment horizontal="center"/>
      <protection locked="0"/>
    </xf>
    <xf numFmtId="165" fontId="5" fillId="0" borderId="1" xfId="1" applyNumberFormat="1" applyFont="1" applyBorder="1" applyAlignment="1" applyProtection="1">
      <alignment horizontal="center"/>
      <protection locked="0"/>
    </xf>
    <xf numFmtId="49" fontId="3" fillId="0" borderId="1" xfId="1" applyNumberFormat="1" applyFont="1" applyBorder="1" applyAlignment="1" applyProtection="1">
      <alignment horizontal="center"/>
      <protection locked="0"/>
    </xf>
    <xf numFmtId="0" fontId="3" fillId="0" borderId="6" xfId="1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left"/>
      <protection locked="0"/>
    </xf>
    <xf numFmtId="4" fontId="3" fillId="0" borderId="5" xfId="1" applyNumberFormat="1" applyFont="1" applyBorder="1" applyProtection="1">
      <protection locked="0"/>
    </xf>
    <xf numFmtId="4" fontId="3" fillId="0" borderId="1" xfId="2" applyNumberFormat="1" applyFont="1" applyFill="1" applyBorder="1" applyProtection="1">
      <protection locked="0"/>
    </xf>
    <xf numFmtId="4" fontId="3" fillId="0" borderId="1" xfId="1" applyNumberFormat="1" applyFont="1" applyBorder="1"/>
    <xf numFmtId="0" fontId="3" fillId="0" borderId="0" xfId="1" applyFont="1"/>
    <xf numFmtId="0" fontId="4" fillId="0" borderId="0" xfId="1" applyFont="1"/>
    <xf numFmtId="164" fontId="5" fillId="0" borderId="0" xfId="1" applyNumberFormat="1" applyFont="1" applyAlignment="1" applyProtection="1">
      <alignment horizontal="center"/>
      <protection locked="0"/>
    </xf>
    <xf numFmtId="4" fontId="4" fillId="0" borderId="0" xfId="1" applyNumberFormat="1" applyFont="1" applyAlignment="1">
      <alignment horizontal="right"/>
    </xf>
    <xf numFmtId="4" fontId="5" fillId="0" borderId="0" xfId="1" applyNumberFormat="1" applyFont="1"/>
    <xf numFmtId="165" fontId="5" fillId="0" borderId="0" xfId="1" applyNumberFormat="1" applyFont="1" applyAlignment="1" applyProtection="1">
      <alignment horizontal="center"/>
      <protection locked="0"/>
    </xf>
    <xf numFmtId="4" fontId="5" fillId="0" borderId="0" xfId="1" applyNumberFormat="1" applyFont="1" applyAlignment="1" applyProtection="1">
      <alignment horizontal="center"/>
      <protection locked="0"/>
    </xf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left"/>
    </xf>
    <xf numFmtId="4" fontId="4" fillId="0" borderId="0" xfId="1" applyNumberFormat="1" applyFont="1" applyAlignment="1">
      <alignment horizontal="left"/>
    </xf>
    <xf numFmtId="0" fontId="4" fillId="0" borderId="3" xfId="1" applyFont="1" applyBorder="1" applyAlignment="1">
      <alignment horizontal="center" vertical="justify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5" fillId="2" borderId="0" xfId="1" applyFont="1" applyFill="1"/>
    <xf numFmtId="43" fontId="5" fillId="0" borderId="0" xfId="4" applyFont="1" applyFill="1" applyBorder="1" applyAlignment="1"/>
    <xf numFmtId="0" fontId="12" fillId="2" borderId="2" xfId="1" applyFont="1" applyFill="1" applyBorder="1" applyAlignment="1">
      <alignment horizontal="left"/>
    </xf>
    <xf numFmtId="0" fontId="13" fillId="2" borderId="0" xfId="1" applyFont="1" applyFill="1"/>
    <xf numFmtId="0" fontId="12" fillId="2" borderId="2" xfId="1" applyFont="1" applyFill="1" applyBorder="1" applyAlignment="1">
      <alignment horizontal="center"/>
    </xf>
    <xf numFmtId="0" fontId="12" fillId="2" borderId="0" xfId="1" applyFont="1" applyFill="1" applyAlignment="1">
      <alignment horizontal="center"/>
    </xf>
    <xf numFmtId="0" fontId="13" fillId="2" borderId="2" xfId="1" applyFont="1" applyFill="1" applyBorder="1"/>
    <xf numFmtId="0" fontId="12" fillId="2" borderId="0" xfId="1" applyFont="1" applyFill="1" applyAlignment="1">
      <alignment horizontal="left"/>
    </xf>
    <xf numFmtId="0" fontId="12" fillId="2" borderId="0" xfId="1" applyFont="1" applyFill="1"/>
    <xf numFmtId="0" fontId="13" fillId="2" borderId="0" xfId="1" applyFont="1" applyFill="1" applyAlignment="1">
      <alignment horizontal="left" wrapText="1"/>
    </xf>
    <xf numFmtId="4" fontId="13" fillId="2" borderId="0" xfId="1" applyNumberFormat="1" applyFont="1" applyFill="1" applyAlignment="1">
      <alignment horizontal="left" wrapText="1"/>
    </xf>
    <xf numFmtId="0" fontId="3" fillId="2" borderId="0" xfId="1" applyFont="1" applyFill="1"/>
    <xf numFmtId="4" fontId="3" fillId="2" borderId="0" xfId="1" applyNumberFormat="1" applyFont="1" applyFill="1"/>
    <xf numFmtId="49" fontId="3" fillId="0" borderId="0" xfId="1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left"/>
      <protection locked="0"/>
    </xf>
    <xf numFmtId="4" fontId="3" fillId="0" borderId="0" xfId="1" applyNumberFormat="1" applyFont="1" applyProtection="1">
      <protection locked="0"/>
    </xf>
    <xf numFmtId="4" fontId="3" fillId="0" borderId="0" xfId="2" applyNumberFormat="1" applyFont="1" applyFill="1" applyBorder="1" applyProtection="1">
      <protection locked="0"/>
    </xf>
    <xf numFmtId="4" fontId="3" fillId="0" borderId="0" xfId="1" applyNumberFormat="1" applyFont="1"/>
    <xf numFmtId="49" fontId="5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left"/>
      <protection locked="0"/>
    </xf>
    <xf numFmtId="4" fontId="5" fillId="0" borderId="0" xfId="2" applyNumberFormat="1" applyFont="1" applyFill="1" applyBorder="1" applyProtection="1">
      <protection locked="0"/>
    </xf>
    <xf numFmtId="43" fontId="5" fillId="0" borderId="0" xfId="4" applyFont="1" applyFill="1" applyBorder="1" applyAlignment="1" applyProtection="1">
      <protection locked="0"/>
    </xf>
    <xf numFmtId="4" fontId="5" fillId="0" borderId="0" xfId="1" applyNumberFormat="1" applyFont="1" applyProtection="1">
      <protection locked="0"/>
    </xf>
    <xf numFmtId="0" fontId="10" fillId="0" borderId="0" xfId="1" applyFont="1" applyAlignment="1" applyProtection="1">
      <alignment horizontal="left"/>
      <protection locked="0"/>
    </xf>
    <xf numFmtId="4" fontId="10" fillId="0" borderId="0" xfId="1" applyNumberFormat="1" applyFont="1" applyProtection="1">
      <protection locked="0"/>
    </xf>
    <xf numFmtId="43" fontId="10" fillId="0" borderId="0" xfId="4" applyFont="1" applyFill="1" applyBorder="1" applyAlignment="1" applyProtection="1">
      <protection locked="0"/>
    </xf>
    <xf numFmtId="4" fontId="10" fillId="0" borderId="0" xfId="1" applyNumberFormat="1" applyFont="1"/>
    <xf numFmtId="43" fontId="10" fillId="0" borderId="0" xfId="4" applyFont="1" applyFill="1" applyBorder="1" applyAlignment="1"/>
    <xf numFmtId="4" fontId="6" fillId="2" borderId="0" xfId="2" applyNumberFormat="1" applyFont="1" applyFill="1" applyBorder="1" applyProtection="1">
      <protection locked="0"/>
    </xf>
    <xf numFmtId="4" fontId="4" fillId="0" borderId="0" xfId="2" applyNumberFormat="1" applyFont="1" applyFill="1" applyBorder="1" applyProtection="1">
      <protection locked="0"/>
    </xf>
    <xf numFmtId="43" fontId="3" fillId="2" borderId="0" xfId="5" applyFont="1" applyFill="1" applyBorder="1"/>
    <xf numFmtId="43" fontId="11" fillId="2" borderId="0" xfId="1" applyNumberFormat="1" applyFont="1" applyFill="1"/>
    <xf numFmtId="0" fontId="12" fillId="2" borderId="0" xfId="1" applyFont="1" applyFill="1" applyAlignment="1">
      <alignment horizontal="center" wrapText="1"/>
    </xf>
    <xf numFmtId="0" fontId="12" fillId="2" borderId="0" xfId="1" applyFont="1" applyFill="1" applyAlignment="1">
      <alignment vertical="center"/>
    </xf>
    <xf numFmtId="4" fontId="13" fillId="2" borderId="0" xfId="1" applyNumberFormat="1" applyFont="1" applyFill="1"/>
    <xf numFmtId="4" fontId="3" fillId="0" borderId="2" xfId="1" applyNumberFormat="1" applyFont="1" applyBorder="1"/>
    <xf numFmtId="4" fontId="4" fillId="0" borderId="5" xfId="1" applyNumberFormat="1" applyFont="1" applyBorder="1" applyAlignment="1">
      <alignment horizontal="center" vertical="center"/>
    </xf>
    <xf numFmtId="4" fontId="6" fillId="0" borderId="1" xfId="2" applyNumberFormat="1" applyFont="1" applyFill="1" applyBorder="1" applyProtection="1">
      <protection locked="0"/>
    </xf>
    <xf numFmtId="0" fontId="6" fillId="0" borderId="0" xfId="1" applyFont="1" applyAlignment="1">
      <alignment horizontal="center"/>
    </xf>
    <xf numFmtId="4" fontId="1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6" fillId="2" borderId="0" xfId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wrapText="1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12" fillId="2" borderId="0" xfId="1" applyFont="1" applyFill="1" applyAlignment="1">
      <alignment horizontal="left"/>
    </xf>
    <xf numFmtId="0" fontId="12" fillId="2" borderId="0" xfId="1" applyFont="1" applyFill="1" applyAlignment="1">
      <alignment horizontal="center" wrapText="1"/>
    </xf>
    <xf numFmtId="0" fontId="12" fillId="2" borderId="0" xfId="1" applyFont="1" applyFill="1" applyAlignment="1">
      <alignment horizontal="center"/>
    </xf>
    <xf numFmtId="0" fontId="12" fillId="2" borderId="2" xfId="1" applyFont="1" applyFill="1" applyBorder="1" applyAlignment="1">
      <alignment horizontal="center" wrapText="1"/>
    </xf>
    <xf numFmtId="4" fontId="13" fillId="2" borderId="9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4" fontId="12" fillId="2" borderId="2" xfId="1" applyNumberFormat="1" applyFont="1" applyFill="1" applyBorder="1" applyAlignment="1">
      <alignment horizontal="center" wrapText="1"/>
    </xf>
    <xf numFmtId="4" fontId="13" fillId="2" borderId="0" xfId="1" applyNumberFormat="1" applyFont="1" applyFill="1" applyAlignment="1">
      <alignment horizontal="center" wrapText="1"/>
    </xf>
    <xf numFmtId="0" fontId="6" fillId="0" borderId="0" xfId="1" applyFont="1" applyAlignment="1">
      <alignment horizontal="center"/>
    </xf>
    <xf numFmtId="4" fontId="3" fillId="0" borderId="0" xfId="1" applyNumberFormat="1" applyFont="1" applyAlignment="1">
      <alignment horizontal="center"/>
    </xf>
  </cellXfs>
  <cellStyles count="6">
    <cellStyle name="Currency 2" xfId="2" xr:uid="{00000000-0005-0000-0000-000000000000}"/>
    <cellStyle name="Millares" xfId="5" builtinId="3"/>
    <cellStyle name="Millares 2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0</xdr:row>
      <xdr:rowOff>69072</xdr:rowOff>
    </xdr:from>
    <xdr:to>
      <xdr:col>3</xdr:col>
      <xdr:colOff>104776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AB3173-2154-41DA-BC1E-EECE8C525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1" y="69072"/>
          <a:ext cx="1143000" cy="626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6E5-029C-4CEC-B343-A2EC18BF3389}">
  <dimension ref="A1:P601"/>
  <sheetViews>
    <sheetView tabSelected="1" topLeftCell="A307" workbookViewId="0">
      <selection activeCell="K334" sqref="K334"/>
    </sheetView>
  </sheetViews>
  <sheetFormatPr baseColWidth="10" defaultColWidth="13.85546875" defaultRowHeight="12.75" x14ac:dyDescent="0.2"/>
  <cols>
    <col min="1" max="2" width="13.85546875" style="36"/>
    <col min="3" max="3" width="28.7109375" style="36" bestFit="1" customWidth="1"/>
    <col min="4" max="7" width="13.85546875" style="37" customWidth="1"/>
    <col min="8" max="10" width="13.85546875" style="36" customWidth="1"/>
    <col min="11" max="11" width="38.5703125" style="36" bestFit="1" customWidth="1"/>
    <col min="12" max="14" width="13.85546875" style="36" customWidth="1"/>
    <col min="15" max="16384" width="13.85546875" style="36"/>
  </cols>
  <sheetData>
    <row r="1" spans="1:15" x14ac:dyDescent="0.2">
      <c r="A1" s="10"/>
      <c r="B1" s="10"/>
      <c r="C1" s="10"/>
      <c r="D1" s="42"/>
      <c r="E1" s="42"/>
      <c r="F1" s="42"/>
      <c r="G1" s="42"/>
    </row>
    <row r="2" spans="1:15" x14ac:dyDescent="0.2">
      <c r="A2" s="10"/>
      <c r="B2" s="10"/>
      <c r="C2" s="10"/>
      <c r="D2" s="42"/>
      <c r="E2" s="42"/>
      <c r="F2" s="42"/>
      <c r="G2" s="42"/>
    </row>
    <row r="3" spans="1:15" x14ac:dyDescent="0.2">
      <c r="A3" s="10"/>
      <c r="B3" s="10"/>
      <c r="C3" s="10"/>
      <c r="D3" s="42"/>
      <c r="E3" s="42"/>
      <c r="F3" s="42"/>
      <c r="G3" s="42"/>
    </row>
    <row r="4" spans="1:15" x14ac:dyDescent="0.2">
      <c r="A4" s="10"/>
      <c r="B4" s="10"/>
      <c r="C4" s="10"/>
      <c r="D4" s="42"/>
      <c r="E4" s="42"/>
      <c r="F4" s="42"/>
      <c r="G4" s="42"/>
    </row>
    <row r="5" spans="1:15" ht="16.5" customHeight="1" x14ac:dyDescent="0.3">
      <c r="A5" s="66" t="s">
        <v>0</v>
      </c>
      <c r="B5" s="66"/>
      <c r="C5" s="66"/>
      <c r="D5" s="66"/>
      <c r="E5" s="66"/>
      <c r="F5" s="66"/>
      <c r="G5" s="66"/>
    </row>
    <row r="6" spans="1:15" ht="18.75" x14ac:dyDescent="0.3">
      <c r="A6" s="66" t="s">
        <v>337</v>
      </c>
      <c r="B6" s="66"/>
      <c r="C6" s="66"/>
      <c r="D6" s="66"/>
      <c r="E6" s="66"/>
      <c r="F6" s="66"/>
      <c r="G6" s="66"/>
    </row>
    <row r="7" spans="1:15" ht="18.75" x14ac:dyDescent="0.3">
      <c r="A7" s="67" t="s">
        <v>1</v>
      </c>
      <c r="B7" s="67"/>
      <c r="C7" s="67"/>
      <c r="D7" s="67"/>
      <c r="E7" s="67"/>
      <c r="F7" s="67"/>
      <c r="G7" s="67"/>
    </row>
    <row r="8" spans="1:15" x14ac:dyDescent="0.2">
      <c r="A8" s="10"/>
      <c r="B8" s="10"/>
      <c r="C8" s="10"/>
      <c r="D8" s="42"/>
      <c r="E8" s="42"/>
      <c r="F8" s="42"/>
      <c r="G8" s="42"/>
    </row>
    <row r="9" spans="1:15" ht="15.75" x14ac:dyDescent="0.25">
      <c r="A9" s="11" t="s">
        <v>2</v>
      </c>
      <c r="B9" s="2">
        <v>5150</v>
      </c>
      <c r="C9" s="12"/>
      <c r="D9" s="13" t="s">
        <v>3</v>
      </c>
      <c r="E9" s="3">
        <v>1</v>
      </c>
      <c r="F9" s="42"/>
      <c r="G9" s="42"/>
    </row>
    <row r="10" spans="1:15" ht="15.75" x14ac:dyDescent="0.25">
      <c r="A10" s="11" t="s">
        <v>4</v>
      </c>
      <c r="B10" s="3">
        <v>1</v>
      </c>
      <c r="C10" s="15"/>
      <c r="D10" s="13" t="s">
        <v>5</v>
      </c>
      <c r="E10" s="2">
        <v>1</v>
      </c>
      <c r="F10" s="42"/>
      <c r="G10" s="42"/>
    </row>
    <row r="11" spans="1:15" ht="15.75" x14ac:dyDescent="0.25">
      <c r="A11" s="11"/>
      <c r="B11" s="11"/>
      <c r="C11" s="15"/>
      <c r="D11" s="13"/>
      <c r="E11" s="16"/>
      <c r="F11" s="42"/>
      <c r="G11" s="42"/>
    </row>
    <row r="12" spans="1:15" ht="15.75" x14ac:dyDescent="0.25">
      <c r="A12" s="11" t="s">
        <v>6</v>
      </c>
      <c r="B12" s="17" t="s">
        <v>340</v>
      </c>
      <c r="C12" s="18"/>
      <c r="D12" s="18"/>
      <c r="E12" s="61"/>
      <c r="F12" s="61"/>
      <c r="G12" s="42"/>
    </row>
    <row r="13" spans="1:15" ht="15.75" x14ac:dyDescent="0.25">
      <c r="A13" s="11"/>
      <c r="B13" s="11"/>
      <c r="C13" s="19"/>
      <c r="D13" s="16"/>
      <c r="E13" s="20"/>
      <c r="F13" s="16"/>
      <c r="G13" s="42"/>
    </row>
    <row r="14" spans="1:15" ht="31.5" x14ac:dyDescent="0.2">
      <c r="A14" s="21" t="s">
        <v>7</v>
      </c>
      <c r="B14" s="22" t="s">
        <v>8</v>
      </c>
      <c r="C14" s="23" t="s">
        <v>9</v>
      </c>
      <c r="D14" s="62" t="s">
        <v>10</v>
      </c>
      <c r="E14" s="24" t="s">
        <v>11</v>
      </c>
      <c r="F14" s="24" t="s">
        <v>12</v>
      </c>
      <c r="G14" s="24" t="s">
        <v>13</v>
      </c>
    </row>
    <row r="15" spans="1:15" x14ac:dyDescent="0.2">
      <c r="A15" s="4" t="s">
        <v>338</v>
      </c>
      <c r="B15" s="5" t="s">
        <v>328</v>
      </c>
      <c r="C15" s="6" t="s">
        <v>16</v>
      </c>
      <c r="D15" s="7">
        <v>2512.25</v>
      </c>
      <c r="E15" s="8">
        <v>9119.31</v>
      </c>
      <c r="F15" s="9">
        <v>7723.2803999999996</v>
      </c>
      <c r="G15" s="9">
        <f>+D15+E15-F15</f>
        <v>3908.2795999999998</v>
      </c>
    </row>
    <row r="16" spans="1:15" s="10" customFormat="1" ht="15.75" x14ac:dyDescent="0.25">
      <c r="A16" s="4" t="s">
        <v>338</v>
      </c>
      <c r="B16" s="5" t="s">
        <v>329</v>
      </c>
      <c r="C16" s="6" t="s">
        <v>17</v>
      </c>
      <c r="D16" s="7">
        <v>1689.7431999999999</v>
      </c>
      <c r="E16" s="8">
        <v>9272.1</v>
      </c>
      <c r="F16" s="9">
        <v>9708.842200000001</v>
      </c>
      <c r="G16" s="9">
        <f t="shared" ref="G16:G79" si="0">+D16+E16-F16</f>
        <v>1253.0009999999984</v>
      </c>
      <c r="H16" s="42"/>
      <c r="I16" s="43"/>
      <c r="J16" s="44"/>
      <c r="K16" s="45"/>
      <c r="L16" s="46"/>
      <c r="M16" s="47"/>
      <c r="N16" s="26"/>
      <c r="O16" s="14"/>
    </row>
    <row r="17" spans="1:15" s="10" customFormat="1" ht="15.75" x14ac:dyDescent="0.25">
      <c r="A17" s="4" t="s">
        <v>338</v>
      </c>
      <c r="B17" s="5" t="s">
        <v>330</v>
      </c>
      <c r="C17" s="6" t="s">
        <v>18</v>
      </c>
      <c r="D17" s="7">
        <v>1340.1000000000004</v>
      </c>
      <c r="E17" s="8">
        <v>2680.2</v>
      </c>
      <c r="F17" s="9">
        <v>4020.3</v>
      </c>
      <c r="G17" s="9">
        <f t="shared" si="0"/>
        <v>0</v>
      </c>
      <c r="H17" s="42"/>
      <c r="I17" s="43"/>
      <c r="J17" s="44"/>
      <c r="K17" s="45"/>
      <c r="L17" s="46"/>
      <c r="M17" s="47"/>
      <c r="N17" s="47"/>
      <c r="O17" s="14"/>
    </row>
    <row r="18" spans="1:15" s="10" customFormat="1" ht="15.75" x14ac:dyDescent="0.25">
      <c r="A18" s="4" t="s">
        <v>338</v>
      </c>
      <c r="B18" s="5" t="s">
        <v>329</v>
      </c>
      <c r="C18" s="6" t="s">
        <v>19</v>
      </c>
      <c r="D18" s="7">
        <v>5438.7540000000008</v>
      </c>
      <c r="E18" s="8">
        <v>17943.023999999998</v>
      </c>
      <c r="F18" s="9">
        <v>23381.777999999998</v>
      </c>
      <c r="G18" s="9">
        <f t="shared" si="0"/>
        <v>0</v>
      </c>
      <c r="H18" s="42"/>
      <c r="I18" s="43"/>
      <c r="J18" s="44"/>
      <c r="K18" s="45"/>
      <c r="L18" s="48"/>
      <c r="M18" s="47"/>
      <c r="N18" s="26"/>
      <c r="O18" s="14"/>
    </row>
    <row r="19" spans="1:15" s="10" customFormat="1" ht="15.75" x14ac:dyDescent="0.25">
      <c r="A19" s="4" t="s">
        <v>338</v>
      </c>
      <c r="B19" s="5" t="s">
        <v>328</v>
      </c>
      <c r="C19" s="6" t="s">
        <v>20</v>
      </c>
      <c r="D19" s="7">
        <v>0</v>
      </c>
      <c r="E19" s="8">
        <v>21260.799999999999</v>
      </c>
      <c r="F19" s="9">
        <v>10896.55</v>
      </c>
      <c r="G19" s="9">
        <f t="shared" si="0"/>
        <v>10364.25</v>
      </c>
      <c r="H19" s="42"/>
      <c r="I19" s="43"/>
      <c r="J19" s="44"/>
    </row>
    <row r="20" spans="1:15" s="10" customFormat="1" ht="15.75" x14ac:dyDescent="0.25">
      <c r="A20" s="4" t="s">
        <v>338</v>
      </c>
      <c r="B20" s="5" t="s">
        <v>331</v>
      </c>
      <c r="C20" s="6" t="s">
        <v>21</v>
      </c>
      <c r="D20" s="7">
        <v>1040</v>
      </c>
      <c r="E20" s="8">
        <v>10083.9</v>
      </c>
      <c r="F20" s="9">
        <v>8322.8007999999991</v>
      </c>
      <c r="G20" s="9">
        <f t="shared" si="0"/>
        <v>2801.0992000000006</v>
      </c>
      <c r="H20" s="42"/>
      <c r="I20" s="43"/>
      <c r="J20" s="44"/>
    </row>
    <row r="21" spans="1:15" s="10" customFormat="1" ht="15.75" x14ac:dyDescent="0.25">
      <c r="A21" s="4" t="s">
        <v>338</v>
      </c>
      <c r="B21" s="5" t="s">
        <v>329</v>
      </c>
      <c r="C21" s="6" t="s">
        <v>22</v>
      </c>
      <c r="D21" s="7">
        <v>26829.517200000002</v>
      </c>
      <c r="E21" s="8">
        <v>97435.18</v>
      </c>
      <c r="F21" s="9">
        <v>100713.9197</v>
      </c>
      <c r="G21" s="9">
        <f t="shared" si="0"/>
        <v>23550.777499999997</v>
      </c>
      <c r="H21" s="42"/>
      <c r="I21" s="43"/>
      <c r="J21" s="44"/>
    </row>
    <row r="22" spans="1:15" s="10" customFormat="1" ht="15.75" x14ac:dyDescent="0.25">
      <c r="A22" s="4" t="s">
        <v>338</v>
      </c>
      <c r="B22" s="5" t="s">
        <v>329</v>
      </c>
      <c r="C22" s="6" t="s">
        <v>23</v>
      </c>
      <c r="D22" s="7">
        <v>4318.6499999999996</v>
      </c>
      <c r="E22" s="8">
        <v>4318.6500000000005</v>
      </c>
      <c r="F22" s="9">
        <v>4318.6499999999996</v>
      </c>
      <c r="G22" s="9">
        <f t="shared" si="0"/>
        <v>4318.6499999999996</v>
      </c>
      <c r="H22" s="42"/>
      <c r="I22" s="43"/>
      <c r="J22" s="44"/>
    </row>
    <row r="23" spans="1:15" s="10" customFormat="1" ht="15.75" x14ac:dyDescent="0.25">
      <c r="A23" s="4" t="s">
        <v>338</v>
      </c>
      <c r="B23" s="5" t="s">
        <v>329</v>
      </c>
      <c r="C23" s="6" t="s">
        <v>24</v>
      </c>
      <c r="D23" s="7">
        <v>1252</v>
      </c>
      <c r="E23" s="8">
        <v>0</v>
      </c>
      <c r="F23" s="9">
        <v>1252</v>
      </c>
      <c r="G23" s="9">
        <f t="shared" si="0"/>
        <v>0</v>
      </c>
      <c r="H23" s="42"/>
      <c r="I23" s="43"/>
      <c r="J23" s="44"/>
      <c r="K23" s="45"/>
      <c r="L23" s="48"/>
      <c r="M23" s="47"/>
      <c r="N23" s="26"/>
      <c r="O23" s="14"/>
    </row>
    <row r="24" spans="1:15" s="10" customFormat="1" ht="15.75" x14ac:dyDescent="0.25">
      <c r="A24" s="4" t="s">
        <v>338</v>
      </c>
      <c r="B24" s="5" t="s">
        <v>329</v>
      </c>
      <c r="C24" s="6" t="s">
        <v>25</v>
      </c>
      <c r="D24" s="7">
        <v>2099.2927999999993</v>
      </c>
      <c r="E24" s="8">
        <v>5206.47</v>
      </c>
      <c r="F24" s="9">
        <v>6595.7525999999989</v>
      </c>
      <c r="G24" s="9">
        <f t="shared" si="0"/>
        <v>710.01020000000062</v>
      </c>
      <c r="H24" s="42"/>
      <c r="I24" s="43"/>
      <c r="J24" s="44"/>
      <c r="K24" s="45"/>
      <c r="L24" s="48"/>
      <c r="M24" s="47"/>
      <c r="N24" s="26"/>
      <c r="O24" s="14"/>
    </row>
    <row r="25" spans="1:15" s="10" customFormat="1" ht="15.75" x14ac:dyDescent="0.25">
      <c r="A25" s="4" t="s">
        <v>338</v>
      </c>
      <c r="B25" s="5" t="s">
        <v>328</v>
      </c>
      <c r="C25" s="6" t="s">
        <v>26</v>
      </c>
      <c r="D25" s="7">
        <v>8773.6040000000066</v>
      </c>
      <c r="E25" s="8">
        <v>33494.423999999999</v>
      </c>
      <c r="F25" s="9">
        <v>35429.588000000003</v>
      </c>
      <c r="G25" s="9">
        <f t="shared" si="0"/>
        <v>6838.4400000000023</v>
      </c>
      <c r="H25" s="42"/>
      <c r="I25" s="43"/>
      <c r="J25" s="44"/>
      <c r="K25" s="45"/>
      <c r="L25" s="48"/>
      <c r="M25" s="47"/>
      <c r="N25" s="26"/>
      <c r="O25" s="14"/>
    </row>
    <row r="26" spans="1:15" s="10" customFormat="1" ht="15.75" x14ac:dyDescent="0.25">
      <c r="A26" s="4" t="s">
        <v>338</v>
      </c>
      <c r="B26" s="5" t="s">
        <v>328</v>
      </c>
      <c r="C26" s="6" t="s">
        <v>27</v>
      </c>
      <c r="D26" s="7">
        <v>11058.802300000003</v>
      </c>
      <c r="E26" s="8">
        <v>31087.279999999999</v>
      </c>
      <c r="F26" s="9">
        <v>37522.900800000003</v>
      </c>
      <c r="G26" s="9">
        <f t="shared" si="0"/>
        <v>4623.1814999999988</v>
      </c>
      <c r="H26" s="42"/>
      <c r="I26" s="43"/>
      <c r="J26" s="44"/>
    </row>
    <row r="27" spans="1:15" s="10" customFormat="1" ht="15.75" x14ac:dyDescent="0.25">
      <c r="A27" s="4" t="s">
        <v>338</v>
      </c>
      <c r="B27" s="5" t="s">
        <v>328</v>
      </c>
      <c r="C27" s="6" t="s">
        <v>28</v>
      </c>
      <c r="D27" s="7">
        <v>2469.063799999999</v>
      </c>
      <c r="E27" s="8">
        <v>14980.52</v>
      </c>
      <c r="F27" s="9">
        <v>13704.464599999999</v>
      </c>
      <c r="G27" s="9">
        <f t="shared" si="0"/>
        <v>3745.119200000001</v>
      </c>
      <c r="H27" s="42"/>
      <c r="I27" s="43"/>
      <c r="J27" s="44"/>
    </row>
    <row r="28" spans="1:15" s="10" customFormat="1" ht="15.75" x14ac:dyDescent="0.25">
      <c r="A28" s="4" t="s">
        <v>338</v>
      </c>
      <c r="B28" s="5" t="s">
        <v>332</v>
      </c>
      <c r="C28" s="6" t="s">
        <v>29</v>
      </c>
      <c r="D28" s="7">
        <v>5999.3991999999989</v>
      </c>
      <c r="E28" s="8">
        <v>7332.6044000000002</v>
      </c>
      <c r="F28" s="9">
        <v>9332.4035999999996</v>
      </c>
      <c r="G28" s="9">
        <f t="shared" si="0"/>
        <v>3999.6000000000004</v>
      </c>
      <c r="H28" s="42"/>
      <c r="I28" s="43"/>
      <c r="J28" s="44"/>
    </row>
    <row r="29" spans="1:15" s="10" customFormat="1" ht="15.75" x14ac:dyDescent="0.25">
      <c r="A29" s="4" t="s">
        <v>338</v>
      </c>
      <c r="B29" s="5" t="s">
        <v>330</v>
      </c>
      <c r="C29" s="6" t="s">
        <v>30</v>
      </c>
      <c r="D29" s="7">
        <v>1799.3793999999998</v>
      </c>
      <c r="E29" s="8">
        <v>2224.83</v>
      </c>
      <c r="F29" s="9">
        <v>2911.7274000000002</v>
      </c>
      <c r="G29" s="9">
        <f t="shared" si="0"/>
        <v>1112.4819999999995</v>
      </c>
      <c r="H29" s="42"/>
      <c r="I29" s="43"/>
      <c r="J29" s="44"/>
      <c r="K29" s="45"/>
      <c r="L29" s="46"/>
      <c r="M29" s="47"/>
      <c r="N29" s="26"/>
      <c r="O29" s="14"/>
    </row>
    <row r="30" spans="1:15" s="10" customFormat="1" ht="15.75" x14ac:dyDescent="0.25">
      <c r="A30" s="4" t="s">
        <v>338</v>
      </c>
      <c r="B30" s="5" t="s">
        <v>332</v>
      </c>
      <c r="C30" s="6" t="s">
        <v>31</v>
      </c>
      <c r="D30" s="7">
        <v>3140.8052000000007</v>
      </c>
      <c r="E30" s="8">
        <v>3257.22</v>
      </c>
      <c r="F30" s="9">
        <v>3722.4388000000017</v>
      </c>
      <c r="G30" s="9">
        <f t="shared" si="0"/>
        <v>2675.5863999999983</v>
      </c>
      <c r="H30" s="42"/>
      <c r="I30" s="43"/>
      <c r="J30" s="44"/>
    </row>
    <row r="31" spans="1:15" s="10" customFormat="1" ht="15.75" x14ac:dyDescent="0.25">
      <c r="A31" s="4" t="s">
        <v>338</v>
      </c>
      <c r="B31" s="5" t="s">
        <v>333</v>
      </c>
      <c r="C31" s="6" t="s">
        <v>32</v>
      </c>
      <c r="D31" s="7">
        <v>7463.8140000000003</v>
      </c>
      <c r="E31" s="8">
        <v>17516.060000000001</v>
      </c>
      <c r="F31" s="9">
        <v>19208.020100000002</v>
      </c>
      <c r="G31" s="9">
        <f t="shared" si="0"/>
        <v>5771.8539000000019</v>
      </c>
      <c r="H31" s="42"/>
      <c r="I31" s="43"/>
      <c r="J31" s="44"/>
    </row>
    <row r="32" spans="1:15" s="10" customFormat="1" ht="15.75" x14ac:dyDescent="0.25">
      <c r="A32" s="4" t="s">
        <v>338</v>
      </c>
      <c r="B32" s="5" t="s">
        <v>333</v>
      </c>
      <c r="C32" s="6" t="s">
        <v>33</v>
      </c>
      <c r="D32" s="7">
        <v>0</v>
      </c>
      <c r="E32" s="8">
        <v>3876</v>
      </c>
      <c r="F32" s="9">
        <v>0</v>
      </c>
      <c r="G32" s="9">
        <f t="shared" si="0"/>
        <v>3876</v>
      </c>
      <c r="H32" s="42"/>
      <c r="I32" s="43"/>
      <c r="J32" s="44"/>
      <c r="K32" s="45"/>
      <c r="L32" s="46"/>
      <c r="M32" s="47"/>
      <c r="N32" s="26"/>
      <c r="O32" s="14"/>
    </row>
    <row r="33" spans="1:15" s="10" customFormat="1" ht="15.75" x14ac:dyDescent="0.25">
      <c r="A33" s="4" t="s">
        <v>338</v>
      </c>
      <c r="B33" s="5" t="s">
        <v>333</v>
      </c>
      <c r="C33" s="6" t="s">
        <v>34</v>
      </c>
      <c r="D33" s="7">
        <v>4108.4009999999998</v>
      </c>
      <c r="E33" s="8">
        <v>8189.99</v>
      </c>
      <c r="F33" s="9">
        <v>8816.5486999999994</v>
      </c>
      <c r="G33" s="9">
        <f t="shared" si="0"/>
        <v>3481.8423000000003</v>
      </c>
      <c r="H33" s="42"/>
      <c r="I33" s="43"/>
      <c r="J33" s="44"/>
      <c r="K33" s="45"/>
      <c r="L33" s="46"/>
      <c r="M33" s="47"/>
      <c r="N33" s="26"/>
      <c r="O33" s="14"/>
    </row>
    <row r="34" spans="1:15" s="10" customFormat="1" ht="15.75" x14ac:dyDescent="0.25">
      <c r="A34" s="4" t="s">
        <v>338</v>
      </c>
      <c r="B34" s="5" t="s">
        <v>332</v>
      </c>
      <c r="C34" s="6" t="s">
        <v>35</v>
      </c>
      <c r="D34" s="7">
        <v>125</v>
      </c>
      <c r="E34" s="8">
        <v>125</v>
      </c>
      <c r="F34" s="9">
        <v>250</v>
      </c>
      <c r="G34" s="9">
        <f t="shared" si="0"/>
        <v>0</v>
      </c>
      <c r="H34" s="42"/>
      <c r="I34" s="43"/>
      <c r="J34" s="44"/>
      <c r="K34" s="45"/>
      <c r="L34" s="48"/>
      <c r="M34" s="47"/>
      <c r="N34" s="26"/>
      <c r="O34" s="14"/>
    </row>
    <row r="35" spans="1:15" s="10" customFormat="1" ht="15.75" x14ac:dyDescent="0.25">
      <c r="A35" s="4" t="s">
        <v>338</v>
      </c>
      <c r="B35" s="5" t="s">
        <v>329</v>
      </c>
      <c r="C35" s="6" t="s">
        <v>36</v>
      </c>
      <c r="D35" s="7">
        <v>655.6796999999998</v>
      </c>
      <c r="E35" s="8">
        <v>1109.6400000000001</v>
      </c>
      <c r="F35" s="9">
        <v>1412.2402999999999</v>
      </c>
      <c r="G35" s="9">
        <f t="shared" si="0"/>
        <v>353.07940000000008</v>
      </c>
      <c r="H35" s="42"/>
      <c r="I35" s="43"/>
      <c r="J35" s="44"/>
      <c r="K35" s="45"/>
      <c r="L35" s="46"/>
      <c r="M35" s="47"/>
      <c r="N35" s="47"/>
      <c r="O35" s="14"/>
    </row>
    <row r="36" spans="1:15" s="10" customFormat="1" ht="15.75" x14ac:dyDescent="0.25">
      <c r="A36" s="4" t="s">
        <v>338</v>
      </c>
      <c r="B36" s="5" t="s">
        <v>329</v>
      </c>
      <c r="C36" s="6" t="s">
        <v>37</v>
      </c>
      <c r="D36" s="7">
        <v>210.32100000000008</v>
      </c>
      <c r="E36" s="8">
        <v>262.94</v>
      </c>
      <c r="F36" s="9">
        <v>280.43150000000009</v>
      </c>
      <c r="G36" s="9">
        <f t="shared" si="0"/>
        <v>192.8295</v>
      </c>
      <c r="H36" s="42"/>
      <c r="I36" s="43"/>
      <c r="J36" s="44"/>
      <c r="K36" s="45"/>
      <c r="L36" s="46"/>
      <c r="M36" s="47"/>
      <c r="N36" s="47"/>
      <c r="O36" s="14"/>
    </row>
    <row r="37" spans="1:15" s="10" customFormat="1" ht="15.75" x14ac:dyDescent="0.25">
      <c r="A37" s="4" t="s">
        <v>338</v>
      </c>
      <c r="B37" s="5" t="s">
        <v>329</v>
      </c>
      <c r="C37" s="6" t="s">
        <v>38</v>
      </c>
      <c r="D37" s="7">
        <v>482.76620000000003</v>
      </c>
      <c r="E37" s="8">
        <v>983.26</v>
      </c>
      <c r="F37" s="9">
        <v>957.93820000000005</v>
      </c>
      <c r="G37" s="9">
        <f t="shared" si="0"/>
        <v>508.08799999999997</v>
      </c>
      <c r="H37" s="42"/>
      <c r="I37" s="43"/>
      <c r="J37" s="44"/>
      <c r="K37" s="45"/>
      <c r="L37" s="48"/>
      <c r="M37" s="47"/>
      <c r="N37" s="47"/>
      <c r="O37" s="14"/>
    </row>
    <row r="38" spans="1:15" s="10" customFormat="1" ht="15.75" x14ac:dyDescent="0.25">
      <c r="A38" s="4" t="s">
        <v>338</v>
      </c>
      <c r="B38" s="5" t="s">
        <v>332</v>
      </c>
      <c r="C38" s="6" t="s">
        <v>39</v>
      </c>
      <c r="D38" s="7">
        <v>1286.83</v>
      </c>
      <c r="E38" s="8">
        <v>1286.79</v>
      </c>
      <c r="F38" s="9">
        <v>1403.8162000000002</v>
      </c>
      <c r="G38" s="9">
        <f t="shared" si="0"/>
        <v>1169.8037999999997</v>
      </c>
      <c r="H38" s="42"/>
      <c r="I38" s="43"/>
      <c r="J38" s="44"/>
      <c r="K38" s="45"/>
      <c r="L38" s="48"/>
      <c r="M38" s="47"/>
      <c r="N38" s="26"/>
      <c r="O38" s="14"/>
    </row>
    <row r="39" spans="1:15" s="10" customFormat="1" ht="15.75" x14ac:dyDescent="0.25">
      <c r="A39" s="4" t="s">
        <v>338</v>
      </c>
      <c r="B39" s="5" t="s">
        <v>332</v>
      </c>
      <c r="C39" s="6" t="s">
        <v>40</v>
      </c>
      <c r="D39" s="7">
        <v>3150</v>
      </c>
      <c r="E39" s="8">
        <v>3450</v>
      </c>
      <c r="F39" s="9">
        <v>3750</v>
      </c>
      <c r="G39" s="9">
        <f t="shared" si="0"/>
        <v>2850</v>
      </c>
      <c r="H39" s="42"/>
      <c r="I39" s="43"/>
      <c r="J39" s="44"/>
      <c r="K39" s="45"/>
      <c r="L39" s="48"/>
      <c r="M39" s="47"/>
      <c r="N39" s="26"/>
      <c r="O39" s="14"/>
    </row>
    <row r="40" spans="1:15" s="10" customFormat="1" ht="15.75" x14ac:dyDescent="0.25">
      <c r="A40" s="4" t="s">
        <v>338</v>
      </c>
      <c r="B40" s="5" t="s">
        <v>330</v>
      </c>
      <c r="C40" s="6" t="s">
        <v>41</v>
      </c>
      <c r="D40" s="7">
        <v>45916.399000000034</v>
      </c>
      <c r="E40" s="8">
        <v>258848.23</v>
      </c>
      <c r="F40" s="9">
        <v>282708.95500000002</v>
      </c>
      <c r="G40" s="9">
        <f t="shared" si="0"/>
        <v>22055.674000000057</v>
      </c>
      <c r="H40" s="42"/>
      <c r="I40" s="43"/>
      <c r="J40" s="44"/>
      <c r="K40" s="45"/>
      <c r="L40" s="48"/>
      <c r="M40" s="47"/>
      <c r="N40" s="26"/>
      <c r="O40" s="14"/>
    </row>
    <row r="41" spans="1:15" s="10" customFormat="1" ht="15.75" x14ac:dyDescent="0.25">
      <c r="A41" s="4" t="s">
        <v>338</v>
      </c>
      <c r="B41" s="5" t="s">
        <v>332</v>
      </c>
      <c r="C41" s="6" t="s">
        <v>42</v>
      </c>
      <c r="D41" s="7">
        <v>777.76150000000234</v>
      </c>
      <c r="E41" s="8">
        <v>14177.17</v>
      </c>
      <c r="F41" s="9">
        <v>11475.176500000001</v>
      </c>
      <c r="G41" s="9">
        <f t="shared" si="0"/>
        <v>3479.755000000001</v>
      </c>
      <c r="H41" s="42"/>
      <c r="I41" s="43"/>
      <c r="J41" s="44"/>
      <c r="K41" s="45"/>
      <c r="L41" s="48"/>
      <c r="M41" s="47"/>
      <c r="N41" s="26"/>
      <c r="O41" s="14"/>
    </row>
    <row r="42" spans="1:15" s="10" customFormat="1" ht="15.75" x14ac:dyDescent="0.25">
      <c r="A42" s="4" t="s">
        <v>338</v>
      </c>
      <c r="B42" s="5" t="s">
        <v>330</v>
      </c>
      <c r="C42" s="6" t="s">
        <v>43</v>
      </c>
      <c r="D42" s="7">
        <v>2784.6</v>
      </c>
      <c r="E42" s="8">
        <v>3779.1</v>
      </c>
      <c r="F42" s="9">
        <v>6563.7</v>
      </c>
      <c r="G42" s="9">
        <f t="shared" si="0"/>
        <v>0</v>
      </c>
      <c r="H42" s="42"/>
      <c r="I42" s="43"/>
      <c r="J42" s="44"/>
      <c r="K42" s="45"/>
      <c r="L42" s="48"/>
      <c r="M42" s="47"/>
      <c r="N42" s="26"/>
      <c r="O42" s="14"/>
    </row>
    <row r="43" spans="1:15" s="10" customFormat="1" ht="15.75" x14ac:dyDescent="0.25">
      <c r="A43" s="4" t="s">
        <v>338</v>
      </c>
      <c r="B43" s="5" t="s">
        <v>332</v>
      </c>
      <c r="C43" s="6" t="s">
        <v>44</v>
      </c>
      <c r="D43" s="7">
        <v>1148.1000000000001</v>
      </c>
      <c r="E43" s="8">
        <v>2487.61</v>
      </c>
      <c r="F43" s="9">
        <v>2678.9103999999998</v>
      </c>
      <c r="G43" s="9">
        <f t="shared" si="0"/>
        <v>956.79960000000028</v>
      </c>
      <c r="H43" s="42"/>
      <c r="I43" s="43"/>
      <c r="J43" s="44"/>
      <c r="K43" s="45"/>
      <c r="L43" s="48"/>
      <c r="M43" s="47"/>
      <c r="N43" s="26"/>
      <c r="O43" s="14"/>
    </row>
    <row r="44" spans="1:15" s="10" customFormat="1" ht="15.75" x14ac:dyDescent="0.25">
      <c r="A44" s="4" t="s">
        <v>338</v>
      </c>
      <c r="B44" s="5" t="s">
        <v>332</v>
      </c>
      <c r="C44" s="6" t="s">
        <v>45</v>
      </c>
      <c r="D44" s="7">
        <v>1017.2500000000001</v>
      </c>
      <c r="E44" s="8">
        <v>1610.64</v>
      </c>
      <c r="F44" s="9">
        <v>1610.6490000000003</v>
      </c>
      <c r="G44" s="9">
        <f t="shared" si="0"/>
        <v>1017.241</v>
      </c>
      <c r="H44" s="42"/>
      <c r="I44" s="43"/>
      <c r="J44" s="44"/>
      <c r="K44" s="45"/>
      <c r="L44" s="48"/>
      <c r="M44" s="47"/>
      <c r="N44" s="26"/>
      <c r="O44" s="14"/>
    </row>
    <row r="45" spans="1:15" s="10" customFormat="1" ht="15.75" x14ac:dyDescent="0.25">
      <c r="A45" s="4" t="s">
        <v>338</v>
      </c>
      <c r="B45" s="5" t="s">
        <v>332</v>
      </c>
      <c r="C45" s="6" t="s">
        <v>46</v>
      </c>
      <c r="D45" s="7">
        <v>786.40999999999985</v>
      </c>
      <c r="E45" s="8">
        <v>1179.6107999999999</v>
      </c>
      <c r="F45" s="9">
        <v>1572.8207999999995</v>
      </c>
      <c r="G45" s="9">
        <f t="shared" si="0"/>
        <v>393.20000000000027</v>
      </c>
      <c r="H45" s="42"/>
      <c r="I45" s="43"/>
      <c r="J45" s="44"/>
      <c r="K45" s="45"/>
      <c r="L45" s="48"/>
      <c r="M45" s="47"/>
      <c r="N45" s="47"/>
      <c r="O45" s="14"/>
    </row>
    <row r="46" spans="1:15" s="10" customFormat="1" ht="15.75" x14ac:dyDescent="0.25">
      <c r="A46" s="4" t="s">
        <v>338</v>
      </c>
      <c r="B46" s="5" t="s">
        <v>332</v>
      </c>
      <c r="C46" s="6" t="s">
        <v>47</v>
      </c>
      <c r="D46" s="7">
        <v>4191.7278999999999</v>
      </c>
      <c r="E46" s="8">
        <v>6126.37</v>
      </c>
      <c r="F46" s="9">
        <v>6448.8149999999996</v>
      </c>
      <c r="G46" s="9">
        <f t="shared" si="0"/>
        <v>3869.2829000000011</v>
      </c>
      <c r="H46" s="42"/>
      <c r="I46" s="43"/>
      <c r="J46" s="44"/>
      <c r="K46" s="45"/>
      <c r="L46" s="48"/>
      <c r="M46" s="47"/>
      <c r="N46" s="26"/>
      <c r="O46" s="14"/>
    </row>
    <row r="47" spans="1:15" s="10" customFormat="1" ht="15.75" x14ac:dyDescent="0.25">
      <c r="A47" s="4" t="s">
        <v>338</v>
      </c>
      <c r="B47" s="5" t="s">
        <v>332</v>
      </c>
      <c r="C47" s="6" t="s">
        <v>48</v>
      </c>
      <c r="D47" s="7">
        <v>4137.6829999999991</v>
      </c>
      <c r="E47" s="8">
        <v>4708.43</v>
      </c>
      <c r="F47" s="9">
        <v>5279.1100999999999</v>
      </c>
      <c r="G47" s="9">
        <f t="shared" si="0"/>
        <v>3567.0028999999995</v>
      </c>
      <c r="H47" s="42"/>
      <c r="I47" s="43"/>
      <c r="J47" s="44"/>
      <c r="K47" s="45"/>
      <c r="L47" s="48"/>
      <c r="M47" s="47"/>
      <c r="N47" s="26"/>
      <c r="O47" s="14"/>
    </row>
    <row r="48" spans="1:15" s="10" customFormat="1" ht="15.75" x14ac:dyDescent="0.25">
      <c r="A48" s="4" t="s">
        <v>338</v>
      </c>
      <c r="B48" s="5" t="s">
        <v>332</v>
      </c>
      <c r="C48" s="6" t="s">
        <v>49</v>
      </c>
      <c r="D48" s="7">
        <v>4583.5871999999999</v>
      </c>
      <c r="E48" s="8">
        <v>14130.51</v>
      </c>
      <c r="F48" s="9">
        <v>14860.388300000002</v>
      </c>
      <c r="G48" s="9">
        <f t="shared" si="0"/>
        <v>3853.7088999999978</v>
      </c>
      <c r="H48" s="42"/>
      <c r="I48" s="43"/>
      <c r="J48" s="44"/>
      <c r="K48" s="45"/>
      <c r="L48" s="48"/>
      <c r="M48" s="47"/>
      <c r="N48" s="26"/>
      <c r="O48" s="14"/>
    </row>
    <row r="49" spans="1:15" s="10" customFormat="1" ht="15.75" x14ac:dyDescent="0.25">
      <c r="A49" s="4" t="s">
        <v>338</v>
      </c>
      <c r="B49" s="5" t="s">
        <v>332</v>
      </c>
      <c r="C49" s="6" t="s">
        <v>50</v>
      </c>
      <c r="D49" s="7">
        <v>3968.6069999999991</v>
      </c>
      <c r="E49" s="8">
        <v>14824.14</v>
      </c>
      <c r="F49" s="9">
        <v>13645.500599999999</v>
      </c>
      <c r="G49" s="9">
        <f t="shared" si="0"/>
        <v>5147.2464</v>
      </c>
      <c r="H49" s="42"/>
      <c r="I49" s="43"/>
      <c r="J49" s="44"/>
    </row>
    <row r="50" spans="1:15" s="10" customFormat="1" ht="15.75" x14ac:dyDescent="0.25">
      <c r="A50" s="4" t="s">
        <v>338</v>
      </c>
      <c r="B50" s="5" t="s">
        <v>332</v>
      </c>
      <c r="C50" s="6" t="s">
        <v>51</v>
      </c>
      <c r="D50" s="7">
        <v>8908.9961999999978</v>
      </c>
      <c r="E50" s="8">
        <v>40864.800000000003</v>
      </c>
      <c r="F50" s="9">
        <v>38331.601199999997</v>
      </c>
      <c r="G50" s="9">
        <f t="shared" si="0"/>
        <v>11442.195</v>
      </c>
      <c r="H50" s="42"/>
      <c r="I50" s="43"/>
      <c r="J50" s="44"/>
    </row>
    <row r="51" spans="1:15" s="10" customFormat="1" ht="15.75" x14ac:dyDescent="0.25">
      <c r="A51" s="4" t="s">
        <v>338</v>
      </c>
      <c r="B51" s="5" t="s">
        <v>332</v>
      </c>
      <c r="C51" s="6" t="s">
        <v>52</v>
      </c>
      <c r="D51" s="7">
        <v>13785.457999999995</v>
      </c>
      <c r="E51" s="8">
        <v>33688.949999999997</v>
      </c>
      <c r="F51" s="9">
        <v>34443.790999999997</v>
      </c>
      <c r="G51" s="9">
        <f t="shared" si="0"/>
        <v>13030.616999999998</v>
      </c>
      <c r="H51" s="42"/>
      <c r="I51" s="43"/>
      <c r="J51" s="44"/>
      <c r="K51" s="45"/>
      <c r="L51" s="48"/>
      <c r="M51" s="47"/>
      <c r="N51" s="47"/>
      <c r="O51" s="14"/>
    </row>
    <row r="52" spans="1:15" s="10" customFormat="1" ht="15.75" x14ac:dyDescent="0.25">
      <c r="A52" s="4" t="s">
        <v>338</v>
      </c>
      <c r="B52" s="5" t="s">
        <v>332</v>
      </c>
      <c r="C52" s="6" t="s">
        <v>53</v>
      </c>
      <c r="D52" s="7">
        <v>7289.98</v>
      </c>
      <c r="E52" s="8">
        <v>7289.96</v>
      </c>
      <c r="F52" s="9">
        <v>7289.9759999999987</v>
      </c>
      <c r="G52" s="9">
        <f t="shared" si="0"/>
        <v>7289.9639999999999</v>
      </c>
      <c r="H52" s="42"/>
      <c r="I52" s="43"/>
      <c r="J52" s="44"/>
      <c r="K52" s="45"/>
      <c r="L52" s="48"/>
      <c r="M52" s="47"/>
      <c r="N52" s="47"/>
      <c r="O52" s="14"/>
    </row>
    <row r="53" spans="1:15" s="10" customFormat="1" ht="15.75" x14ac:dyDescent="0.25">
      <c r="A53" s="4" t="s">
        <v>338</v>
      </c>
      <c r="B53" s="5" t="s">
        <v>332</v>
      </c>
      <c r="C53" s="6" t="s">
        <v>54</v>
      </c>
      <c r="D53" s="7">
        <v>5613.07</v>
      </c>
      <c r="E53" s="8">
        <v>5613.08</v>
      </c>
      <c r="F53" s="9">
        <v>5613.0731999999989</v>
      </c>
      <c r="G53" s="9">
        <f t="shared" si="0"/>
        <v>5613.0768000000007</v>
      </c>
      <c r="H53" s="42"/>
      <c r="I53" s="43"/>
      <c r="J53" s="44"/>
      <c r="K53" s="45"/>
      <c r="L53" s="48"/>
      <c r="M53" s="47"/>
      <c r="N53" s="26"/>
      <c r="O53" s="14"/>
    </row>
    <row r="54" spans="1:15" s="10" customFormat="1" ht="15.75" x14ac:dyDescent="0.25">
      <c r="A54" s="4" t="s">
        <v>338</v>
      </c>
      <c r="B54" s="5" t="s">
        <v>332</v>
      </c>
      <c r="C54" s="6" t="s">
        <v>55</v>
      </c>
      <c r="D54" s="7">
        <v>6620.13</v>
      </c>
      <c r="E54" s="8">
        <v>6620.14</v>
      </c>
      <c r="F54" s="9">
        <v>6620.1250000000009</v>
      </c>
      <c r="G54" s="9">
        <f t="shared" si="0"/>
        <v>6620.1449999999995</v>
      </c>
      <c r="H54" s="42"/>
      <c r="I54" s="43"/>
      <c r="J54" s="44"/>
      <c r="K54" s="45"/>
      <c r="L54" s="48"/>
      <c r="M54" s="47"/>
      <c r="N54" s="26"/>
      <c r="O54" s="14"/>
    </row>
    <row r="55" spans="1:15" s="10" customFormat="1" ht="15.75" x14ac:dyDescent="0.25">
      <c r="A55" s="4" t="s">
        <v>338</v>
      </c>
      <c r="B55" s="5" t="s">
        <v>332</v>
      </c>
      <c r="C55" s="6" t="s">
        <v>56</v>
      </c>
      <c r="D55" s="7">
        <v>6627.23</v>
      </c>
      <c r="E55" s="8">
        <v>6627.24</v>
      </c>
      <c r="F55" s="9">
        <v>6627.2249999999985</v>
      </c>
      <c r="G55" s="9">
        <f t="shared" si="0"/>
        <v>6627.2450000000008</v>
      </c>
      <c r="H55" s="42"/>
      <c r="I55" s="43"/>
      <c r="J55" s="44"/>
      <c r="K55" s="45"/>
      <c r="L55" s="48"/>
      <c r="M55" s="47"/>
      <c r="N55" s="26"/>
      <c r="O55" s="14"/>
    </row>
    <row r="56" spans="1:15" s="10" customFormat="1" ht="15.75" x14ac:dyDescent="0.25">
      <c r="A56" s="4" t="s">
        <v>338</v>
      </c>
      <c r="B56" s="5" t="s">
        <v>330</v>
      </c>
      <c r="C56" s="6" t="s">
        <v>57</v>
      </c>
      <c r="D56" s="7">
        <v>0</v>
      </c>
      <c r="E56" s="8">
        <v>543.99</v>
      </c>
      <c r="F56" s="9">
        <v>0</v>
      </c>
      <c r="G56" s="9">
        <f t="shared" si="0"/>
        <v>543.99</v>
      </c>
      <c r="H56" s="42"/>
      <c r="I56" s="43"/>
      <c r="J56" s="44"/>
    </row>
    <row r="57" spans="1:15" s="10" customFormat="1" ht="15.75" x14ac:dyDescent="0.25">
      <c r="A57" s="4" t="s">
        <v>338</v>
      </c>
      <c r="B57" s="5" t="s">
        <v>330</v>
      </c>
      <c r="C57" s="6" t="s">
        <v>58</v>
      </c>
      <c r="D57" s="7">
        <v>0</v>
      </c>
      <c r="E57" s="8">
        <v>700</v>
      </c>
      <c r="F57" s="9">
        <v>0</v>
      </c>
      <c r="G57" s="9">
        <f t="shared" si="0"/>
        <v>700</v>
      </c>
      <c r="H57" s="42"/>
      <c r="I57" s="43"/>
      <c r="J57" s="44"/>
    </row>
    <row r="58" spans="1:15" s="10" customFormat="1" ht="15.75" x14ac:dyDescent="0.25">
      <c r="A58" s="4" t="s">
        <v>338</v>
      </c>
      <c r="B58" s="5" t="s">
        <v>332</v>
      </c>
      <c r="C58" s="6" t="s">
        <v>59</v>
      </c>
      <c r="D58" s="7">
        <v>129.88</v>
      </c>
      <c r="E58" s="8">
        <v>129.87520000000001</v>
      </c>
      <c r="F58" s="9">
        <v>259.7552</v>
      </c>
      <c r="G58" s="9">
        <f t="shared" si="0"/>
        <v>0</v>
      </c>
      <c r="H58" s="42"/>
      <c r="I58" s="43"/>
      <c r="J58" s="44"/>
    </row>
    <row r="59" spans="1:15" s="10" customFormat="1" ht="15.75" x14ac:dyDescent="0.25">
      <c r="A59" s="4" t="s">
        <v>338</v>
      </c>
      <c r="B59" s="5" t="s">
        <v>329</v>
      </c>
      <c r="C59" s="6" t="s">
        <v>60</v>
      </c>
      <c r="D59" s="7">
        <v>1007.6364999999998</v>
      </c>
      <c r="E59" s="8">
        <v>1133.5999999999999</v>
      </c>
      <c r="F59" s="9">
        <v>1763.3615</v>
      </c>
      <c r="G59" s="9">
        <f t="shared" si="0"/>
        <v>377.875</v>
      </c>
      <c r="H59" s="42"/>
      <c r="I59" s="43"/>
      <c r="J59" s="44"/>
    </row>
    <row r="60" spans="1:15" s="10" customFormat="1" ht="15.75" x14ac:dyDescent="0.25">
      <c r="A60" s="4" t="s">
        <v>338</v>
      </c>
      <c r="B60" s="5" t="s">
        <v>332</v>
      </c>
      <c r="C60" s="6" t="s">
        <v>61</v>
      </c>
      <c r="D60" s="7">
        <v>933.13280000000009</v>
      </c>
      <c r="E60" s="8">
        <v>1186.78</v>
      </c>
      <c r="F60" s="9">
        <v>1191.1138000000001</v>
      </c>
      <c r="G60" s="9">
        <f t="shared" si="0"/>
        <v>928.79899999999998</v>
      </c>
      <c r="H60" s="42"/>
      <c r="I60" s="43"/>
      <c r="J60" s="44"/>
      <c r="K60" s="45"/>
      <c r="L60" s="48"/>
      <c r="M60" s="47"/>
      <c r="N60" s="47"/>
      <c r="O60" s="14"/>
    </row>
    <row r="61" spans="1:15" s="10" customFormat="1" ht="15.75" x14ac:dyDescent="0.25">
      <c r="A61" s="4" t="s">
        <v>338</v>
      </c>
      <c r="B61" s="5" t="s">
        <v>332</v>
      </c>
      <c r="C61" s="6" t="s">
        <v>62</v>
      </c>
      <c r="D61" s="7">
        <v>3727.08</v>
      </c>
      <c r="E61" s="8">
        <v>3727.08</v>
      </c>
      <c r="F61" s="9">
        <v>5590.62</v>
      </c>
      <c r="G61" s="9">
        <f t="shared" si="0"/>
        <v>1863.54</v>
      </c>
      <c r="H61" s="42"/>
      <c r="I61" s="43"/>
      <c r="J61" s="44"/>
    </row>
    <row r="62" spans="1:15" s="10" customFormat="1" ht="15.75" x14ac:dyDescent="0.25">
      <c r="A62" s="4" t="s">
        <v>338</v>
      </c>
      <c r="B62" s="5" t="s">
        <v>332</v>
      </c>
      <c r="C62" s="6" t="s">
        <v>63</v>
      </c>
      <c r="D62" s="7">
        <v>250</v>
      </c>
      <c r="E62" s="8">
        <v>250</v>
      </c>
      <c r="F62" s="9">
        <v>250</v>
      </c>
      <c r="G62" s="9">
        <f t="shared" si="0"/>
        <v>250</v>
      </c>
      <c r="H62" s="42"/>
      <c r="I62" s="43"/>
      <c r="J62" s="44"/>
    </row>
    <row r="63" spans="1:15" s="10" customFormat="1" ht="15.75" x14ac:dyDescent="0.25">
      <c r="A63" s="4" t="s">
        <v>338</v>
      </c>
      <c r="B63" s="5" t="s">
        <v>332</v>
      </c>
      <c r="C63" s="6" t="s">
        <v>64</v>
      </c>
      <c r="D63" s="7">
        <v>12510.359999999999</v>
      </c>
      <c r="E63" s="8">
        <v>20850.599999999999</v>
      </c>
      <c r="F63" s="9">
        <v>20850.599999999999</v>
      </c>
      <c r="G63" s="9">
        <f t="shared" si="0"/>
        <v>12510.36</v>
      </c>
      <c r="H63" s="42"/>
      <c r="I63" s="43"/>
      <c r="J63" s="44"/>
    </row>
    <row r="64" spans="1:15" s="10" customFormat="1" ht="15.75" x14ac:dyDescent="0.25">
      <c r="A64" s="4" t="s">
        <v>338</v>
      </c>
      <c r="B64" s="5" t="s">
        <v>332</v>
      </c>
      <c r="C64" s="6" t="s">
        <v>65</v>
      </c>
      <c r="D64" s="7">
        <v>7096.52</v>
      </c>
      <c r="E64" s="8">
        <v>18990.919999999998</v>
      </c>
      <c r="F64" s="9">
        <v>11844.249999999998</v>
      </c>
      <c r="G64" s="9">
        <f t="shared" si="0"/>
        <v>14243.19</v>
      </c>
      <c r="H64" s="42"/>
      <c r="I64" s="43"/>
      <c r="J64" s="44"/>
    </row>
    <row r="65" spans="1:15" s="10" customFormat="1" ht="15.75" x14ac:dyDescent="0.25">
      <c r="A65" s="4" t="s">
        <v>338</v>
      </c>
      <c r="B65" s="5" t="s">
        <v>332</v>
      </c>
      <c r="C65" s="6" t="s">
        <v>66</v>
      </c>
      <c r="D65" s="7">
        <v>1531.7163000000005</v>
      </c>
      <c r="E65" s="8">
        <v>5911.2</v>
      </c>
      <c r="F65" s="9">
        <v>6569.7078999999994</v>
      </c>
      <c r="G65" s="9">
        <f t="shared" si="0"/>
        <v>873.20840000000135</v>
      </c>
      <c r="H65" s="42"/>
      <c r="I65" s="43"/>
      <c r="J65" s="44"/>
    </row>
    <row r="66" spans="1:15" s="10" customFormat="1" ht="15.75" x14ac:dyDescent="0.25">
      <c r="A66" s="4" t="s">
        <v>338</v>
      </c>
      <c r="B66" s="5" t="s">
        <v>332</v>
      </c>
      <c r="C66" s="6" t="s">
        <v>67</v>
      </c>
      <c r="D66" s="7">
        <v>1980.4225999999994</v>
      </c>
      <c r="E66" s="8">
        <v>2622.63</v>
      </c>
      <c r="F66" s="9">
        <v>3586.1726999999983</v>
      </c>
      <c r="G66" s="9">
        <f t="shared" si="0"/>
        <v>1016.8799000000008</v>
      </c>
      <c r="H66" s="42"/>
      <c r="I66" s="43"/>
      <c r="J66" s="44"/>
    </row>
    <row r="67" spans="1:15" s="10" customFormat="1" ht="15.75" x14ac:dyDescent="0.25">
      <c r="A67" s="4" t="s">
        <v>338</v>
      </c>
      <c r="B67" s="5" t="s">
        <v>332</v>
      </c>
      <c r="C67" s="6" t="s">
        <v>68</v>
      </c>
      <c r="D67" s="7">
        <v>623.17999999999995</v>
      </c>
      <c r="E67" s="8">
        <v>623.20000000000005</v>
      </c>
      <c r="F67" s="9">
        <v>623.18290000000013</v>
      </c>
      <c r="G67" s="9">
        <f t="shared" si="0"/>
        <v>623.19709999999998</v>
      </c>
      <c r="H67" s="42"/>
      <c r="I67" s="43"/>
      <c r="J67" s="44"/>
    </row>
    <row r="68" spans="1:15" s="10" customFormat="1" ht="15.75" x14ac:dyDescent="0.25">
      <c r="A68" s="4" t="s">
        <v>338</v>
      </c>
      <c r="B68" s="5" t="s">
        <v>332</v>
      </c>
      <c r="C68" s="6" t="s">
        <v>69</v>
      </c>
      <c r="D68" s="7">
        <v>669.11599999999987</v>
      </c>
      <c r="E68" s="8">
        <v>669.12400000000014</v>
      </c>
      <c r="F68" s="9">
        <v>669.12</v>
      </c>
      <c r="G68" s="9">
        <f t="shared" si="0"/>
        <v>669.12</v>
      </c>
      <c r="H68" s="42"/>
      <c r="I68" s="43"/>
      <c r="J68" s="44"/>
      <c r="K68" s="45"/>
      <c r="L68" s="48"/>
      <c r="M68" s="47"/>
      <c r="N68" s="26"/>
      <c r="O68" s="14"/>
    </row>
    <row r="69" spans="1:15" s="10" customFormat="1" ht="15.75" x14ac:dyDescent="0.25">
      <c r="A69" s="4" t="s">
        <v>338</v>
      </c>
      <c r="B69" s="5" t="s">
        <v>332</v>
      </c>
      <c r="C69" s="6" t="s">
        <v>70</v>
      </c>
      <c r="D69" s="7">
        <v>1371.74</v>
      </c>
      <c r="E69" s="8">
        <v>1486.03</v>
      </c>
      <c r="F69" s="9">
        <v>1600.3594999999998</v>
      </c>
      <c r="G69" s="9">
        <f t="shared" si="0"/>
        <v>1257.4105000000002</v>
      </c>
      <c r="H69" s="42"/>
      <c r="I69" s="43"/>
      <c r="J69" s="44"/>
    </row>
    <row r="70" spans="1:15" s="10" customFormat="1" ht="15.75" x14ac:dyDescent="0.25">
      <c r="A70" s="4" t="s">
        <v>338</v>
      </c>
      <c r="B70" s="5" t="s">
        <v>332</v>
      </c>
      <c r="C70" s="6" t="s">
        <v>71</v>
      </c>
      <c r="D70" s="7">
        <v>3735.2192999999997</v>
      </c>
      <c r="E70" s="8">
        <v>3913.34</v>
      </c>
      <c r="F70" s="9">
        <v>4046.4865000000009</v>
      </c>
      <c r="G70" s="9">
        <f t="shared" si="0"/>
        <v>3602.072799999999</v>
      </c>
      <c r="H70" s="42"/>
      <c r="I70" s="43"/>
      <c r="J70" s="44"/>
    </row>
    <row r="71" spans="1:15" s="10" customFormat="1" ht="15.75" x14ac:dyDescent="0.25">
      <c r="A71" s="4" t="s">
        <v>338</v>
      </c>
      <c r="B71" s="5" t="s">
        <v>332</v>
      </c>
      <c r="C71" s="6" t="s">
        <v>72</v>
      </c>
      <c r="D71" s="7"/>
      <c r="E71" s="8">
        <v>6918.34</v>
      </c>
      <c r="F71" s="9">
        <v>0</v>
      </c>
      <c r="G71" s="9">
        <f t="shared" si="0"/>
        <v>6918.34</v>
      </c>
      <c r="H71" s="42"/>
      <c r="I71" s="43"/>
      <c r="J71" s="44"/>
      <c r="K71" s="45"/>
      <c r="L71" s="48"/>
      <c r="M71" s="47"/>
      <c r="N71" s="26"/>
      <c r="O71" s="14"/>
    </row>
    <row r="72" spans="1:15" s="10" customFormat="1" ht="15.75" x14ac:dyDescent="0.25">
      <c r="A72" s="4" t="s">
        <v>338</v>
      </c>
      <c r="B72" s="5" t="s">
        <v>332</v>
      </c>
      <c r="C72" s="6" t="s">
        <v>73</v>
      </c>
      <c r="D72" s="7">
        <v>10303.0676</v>
      </c>
      <c r="E72" s="8">
        <v>10303.049999999999</v>
      </c>
      <c r="F72" s="9">
        <v>10303.063099999999</v>
      </c>
      <c r="G72" s="9">
        <f t="shared" si="0"/>
        <v>10303.054499999998</v>
      </c>
      <c r="H72" s="42"/>
      <c r="I72" s="43"/>
      <c r="J72" s="44"/>
    </row>
    <row r="73" spans="1:15" s="10" customFormat="1" ht="15.75" x14ac:dyDescent="0.25">
      <c r="A73" s="4" t="s">
        <v>338</v>
      </c>
      <c r="B73" s="5" t="s">
        <v>332</v>
      </c>
      <c r="C73" s="6" t="s">
        <v>74</v>
      </c>
      <c r="D73" s="7">
        <v>1545.181</v>
      </c>
      <c r="E73" s="8">
        <v>1712.17</v>
      </c>
      <c r="F73" s="9">
        <v>1962.7925000000005</v>
      </c>
      <c r="G73" s="9">
        <f t="shared" si="0"/>
        <v>1294.5584999999996</v>
      </c>
      <c r="H73" s="42"/>
      <c r="I73" s="43"/>
      <c r="J73" s="44"/>
    </row>
    <row r="74" spans="1:15" s="10" customFormat="1" ht="15.75" x14ac:dyDescent="0.25">
      <c r="A74" s="4" t="s">
        <v>338</v>
      </c>
      <c r="B74" s="5" t="s">
        <v>332</v>
      </c>
      <c r="C74" s="6" t="s">
        <v>75</v>
      </c>
      <c r="D74" s="7">
        <v>2174.5053999999996</v>
      </c>
      <c r="E74" s="8">
        <v>2986.72</v>
      </c>
      <c r="F74" s="9">
        <v>3251.7889999999989</v>
      </c>
      <c r="G74" s="9">
        <f t="shared" si="0"/>
        <v>1909.4364000000005</v>
      </c>
      <c r="H74" s="42"/>
      <c r="I74" s="43"/>
      <c r="J74" s="44"/>
      <c r="K74" s="45"/>
      <c r="L74" s="48"/>
      <c r="M74" s="47"/>
      <c r="N74" s="26"/>
      <c r="O74" s="14"/>
    </row>
    <row r="75" spans="1:15" s="10" customFormat="1" ht="15.75" x14ac:dyDescent="0.25">
      <c r="A75" s="4" t="s">
        <v>338</v>
      </c>
      <c r="B75" s="5" t="s">
        <v>332</v>
      </c>
      <c r="C75" s="6" t="s">
        <v>76</v>
      </c>
      <c r="D75" s="7">
        <v>3547.7240999999995</v>
      </c>
      <c r="E75" s="8">
        <v>3854.48</v>
      </c>
      <c r="F75" s="9">
        <v>4093.529199999999</v>
      </c>
      <c r="G75" s="9">
        <f t="shared" si="0"/>
        <v>3308.6749</v>
      </c>
      <c r="H75" s="42"/>
      <c r="I75" s="43"/>
      <c r="J75" s="44"/>
      <c r="K75" s="45"/>
      <c r="L75" s="48"/>
      <c r="M75" s="47"/>
      <c r="N75" s="26"/>
      <c r="O75" s="14"/>
    </row>
    <row r="76" spans="1:15" s="10" customFormat="1" ht="15.75" x14ac:dyDescent="0.25">
      <c r="A76" s="4" t="s">
        <v>338</v>
      </c>
      <c r="B76" s="5" t="s">
        <v>332</v>
      </c>
      <c r="C76" s="6" t="s">
        <v>77</v>
      </c>
      <c r="D76" s="7">
        <v>3182.3409999999994</v>
      </c>
      <c r="E76" s="8">
        <v>3735.73</v>
      </c>
      <c r="F76" s="9">
        <v>4254.6457999999993</v>
      </c>
      <c r="G76" s="9">
        <f t="shared" si="0"/>
        <v>2663.4252000000006</v>
      </c>
      <c r="H76" s="42"/>
      <c r="I76" s="43"/>
      <c r="J76" s="44"/>
      <c r="K76" s="45"/>
      <c r="L76" s="48"/>
      <c r="M76" s="47"/>
      <c r="N76" s="26"/>
      <c r="O76" s="14"/>
    </row>
    <row r="77" spans="1:15" s="10" customFormat="1" ht="15.75" x14ac:dyDescent="0.25">
      <c r="A77" s="4" t="s">
        <v>338</v>
      </c>
      <c r="B77" s="5" t="s">
        <v>332</v>
      </c>
      <c r="C77" s="6" t="s">
        <v>78</v>
      </c>
      <c r="D77" s="7">
        <v>993.78150000000016</v>
      </c>
      <c r="E77" s="8">
        <v>2539.66</v>
      </c>
      <c r="F77" s="9">
        <v>3202.1814999999997</v>
      </c>
      <c r="G77" s="9">
        <f t="shared" si="0"/>
        <v>331.26000000000022</v>
      </c>
      <c r="H77" s="42"/>
      <c r="I77" s="43"/>
      <c r="J77" s="44"/>
      <c r="K77" s="45"/>
      <c r="L77" s="48"/>
      <c r="M77" s="47"/>
      <c r="N77" s="26"/>
      <c r="O77" s="14"/>
    </row>
    <row r="78" spans="1:15" s="10" customFormat="1" ht="15.75" x14ac:dyDescent="0.25">
      <c r="A78" s="4" t="s">
        <v>338</v>
      </c>
      <c r="B78" s="5" t="s">
        <v>332</v>
      </c>
      <c r="C78" s="6" t="s">
        <v>79</v>
      </c>
      <c r="D78" s="7">
        <v>1812.0707000000002</v>
      </c>
      <c r="E78" s="8">
        <v>7180.44</v>
      </c>
      <c r="F78" s="9">
        <v>4243.1543000000001</v>
      </c>
      <c r="G78" s="9">
        <f t="shared" si="0"/>
        <v>4749.3563999999988</v>
      </c>
      <c r="H78" s="42"/>
      <c r="I78" s="43"/>
      <c r="J78" s="44"/>
      <c r="K78" s="45"/>
      <c r="L78" s="48"/>
      <c r="M78" s="47"/>
      <c r="N78" s="26"/>
      <c r="O78" s="14"/>
    </row>
    <row r="79" spans="1:15" s="10" customFormat="1" ht="15.75" x14ac:dyDescent="0.25">
      <c r="A79" s="4" t="s">
        <v>338</v>
      </c>
      <c r="B79" s="5" t="s">
        <v>332</v>
      </c>
      <c r="C79" s="6" t="s">
        <v>80</v>
      </c>
      <c r="D79" s="7">
        <v>700.30359999999996</v>
      </c>
      <c r="E79" s="8">
        <v>3488.93</v>
      </c>
      <c r="F79" s="9">
        <v>2506.9116000000004</v>
      </c>
      <c r="G79" s="9">
        <f t="shared" si="0"/>
        <v>1682.3219999999992</v>
      </c>
      <c r="H79" s="42"/>
      <c r="I79" s="43"/>
      <c r="J79" s="44"/>
    </row>
    <row r="80" spans="1:15" s="10" customFormat="1" ht="15.75" x14ac:dyDescent="0.25">
      <c r="A80" s="4" t="s">
        <v>338</v>
      </c>
      <c r="B80" s="5" t="s">
        <v>329</v>
      </c>
      <c r="C80" s="6" t="s">
        <v>81</v>
      </c>
      <c r="D80" s="7">
        <v>2420.040399999999</v>
      </c>
      <c r="E80" s="8">
        <v>6393.97</v>
      </c>
      <c r="F80" s="9">
        <v>8149.6871999999985</v>
      </c>
      <c r="G80" s="9">
        <f t="shared" ref="G80:G143" si="1">+D80+E80-F80</f>
        <v>664.32320000000072</v>
      </c>
      <c r="H80" s="42"/>
      <c r="I80" s="43"/>
      <c r="J80" s="44"/>
    </row>
    <row r="81" spans="1:15" s="10" customFormat="1" ht="15.75" x14ac:dyDescent="0.25">
      <c r="A81" s="4" t="s">
        <v>338</v>
      </c>
      <c r="B81" s="5" t="s">
        <v>330</v>
      </c>
      <c r="C81" s="6" t="s">
        <v>82</v>
      </c>
      <c r="D81" s="7">
        <v>1916.9929999999995</v>
      </c>
      <c r="E81" s="8">
        <v>2342.9934000000003</v>
      </c>
      <c r="F81" s="9">
        <v>2981.9863999999998</v>
      </c>
      <c r="G81" s="9">
        <f t="shared" si="1"/>
        <v>1278</v>
      </c>
      <c r="H81" s="42"/>
      <c r="I81" s="43"/>
      <c r="J81" s="44"/>
    </row>
    <row r="82" spans="1:15" s="10" customFormat="1" ht="15.75" x14ac:dyDescent="0.25">
      <c r="A82" s="4" t="s">
        <v>338</v>
      </c>
      <c r="B82" s="5" t="s">
        <v>330</v>
      </c>
      <c r="C82" s="6" t="s">
        <v>83</v>
      </c>
      <c r="D82" s="7">
        <v>1484.8</v>
      </c>
      <c r="E82" s="8">
        <v>1484.8</v>
      </c>
      <c r="F82" s="9">
        <v>2969.6</v>
      </c>
      <c r="G82" s="9">
        <f t="shared" si="1"/>
        <v>0</v>
      </c>
      <c r="H82" s="42"/>
      <c r="I82" s="43"/>
      <c r="J82" s="44"/>
      <c r="K82" s="45"/>
      <c r="L82" s="48"/>
      <c r="M82" s="47"/>
      <c r="N82" s="47"/>
      <c r="O82" s="14"/>
    </row>
    <row r="83" spans="1:15" s="10" customFormat="1" ht="15.75" x14ac:dyDescent="0.25">
      <c r="A83" s="4" t="s">
        <v>338</v>
      </c>
      <c r="B83" s="5" t="s">
        <v>330</v>
      </c>
      <c r="C83" s="6" t="s">
        <v>84</v>
      </c>
      <c r="D83" s="7">
        <v>4280.9399999999996</v>
      </c>
      <c r="E83" s="8">
        <v>4280.9416000000001</v>
      </c>
      <c r="F83" s="9">
        <v>8561.8816000000006</v>
      </c>
      <c r="G83" s="9">
        <f t="shared" si="1"/>
        <v>0</v>
      </c>
      <c r="H83" s="42"/>
      <c r="I83" s="43"/>
      <c r="J83" s="44"/>
      <c r="K83" s="45"/>
      <c r="L83" s="48"/>
      <c r="M83" s="47"/>
      <c r="N83" s="47"/>
      <c r="O83" s="14"/>
    </row>
    <row r="84" spans="1:15" s="10" customFormat="1" ht="15.75" x14ac:dyDescent="0.25">
      <c r="A84" s="4" t="s">
        <v>338</v>
      </c>
      <c r="B84" s="5" t="s">
        <v>330</v>
      </c>
      <c r="C84" s="6" t="s">
        <v>85</v>
      </c>
      <c r="D84" s="7">
        <v>1530</v>
      </c>
      <c r="E84" s="8">
        <v>1530</v>
      </c>
      <c r="F84" s="9">
        <v>3060</v>
      </c>
      <c r="G84" s="9">
        <f t="shared" si="1"/>
        <v>0</v>
      </c>
      <c r="H84" s="42"/>
      <c r="I84" s="43"/>
      <c r="J84" s="44"/>
    </row>
    <row r="85" spans="1:15" s="10" customFormat="1" ht="15.75" x14ac:dyDescent="0.25">
      <c r="A85" s="4" t="s">
        <v>338</v>
      </c>
      <c r="B85" s="5" t="s">
        <v>330</v>
      </c>
      <c r="C85" s="6" t="s">
        <v>86</v>
      </c>
      <c r="D85" s="7">
        <v>3683.0830999999998</v>
      </c>
      <c r="E85" s="8">
        <v>3946.19</v>
      </c>
      <c r="F85" s="9">
        <v>3946.1566000000003</v>
      </c>
      <c r="G85" s="9">
        <f t="shared" si="1"/>
        <v>3683.1165000000001</v>
      </c>
      <c r="H85" s="42"/>
      <c r="I85" s="43"/>
      <c r="J85" s="44"/>
    </row>
    <row r="86" spans="1:15" s="10" customFormat="1" ht="15.75" x14ac:dyDescent="0.25">
      <c r="A86" s="4" t="s">
        <v>338</v>
      </c>
      <c r="B86" s="5" t="s">
        <v>330</v>
      </c>
      <c r="C86" s="6" t="s">
        <v>87</v>
      </c>
      <c r="D86" s="7">
        <v>6099.41</v>
      </c>
      <c r="E86" s="8">
        <v>6099.6</v>
      </c>
      <c r="F86" s="9">
        <v>6099.4079999999994</v>
      </c>
      <c r="G86" s="9">
        <f t="shared" si="1"/>
        <v>6099.6020000000008</v>
      </c>
      <c r="H86" s="42"/>
      <c r="I86" s="43"/>
      <c r="J86" s="44"/>
    </row>
    <row r="87" spans="1:15" s="10" customFormat="1" ht="15.75" x14ac:dyDescent="0.25">
      <c r="A87" s="4" t="s">
        <v>338</v>
      </c>
      <c r="B87" s="5" t="s">
        <v>330</v>
      </c>
      <c r="C87" s="6" t="s">
        <v>88</v>
      </c>
      <c r="D87" s="7">
        <v>5849.4966000000013</v>
      </c>
      <c r="E87" s="8">
        <v>18542.07</v>
      </c>
      <c r="F87" s="9">
        <v>17868.761200000001</v>
      </c>
      <c r="G87" s="9">
        <f t="shared" si="1"/>
        <v>6522.8054000000011</v>
      </c>
      <c r="H87" s="42"/>
      <c r="I87" s="43"/>
      <c r="J87" s="44"/>
    </row>
    <row r="88" spans="1:15" s="10" customFormat="1" ht="15.75" x14ac:dyDescent="0.25">
      <c r="A88" s="4" t="s">
        <v>338</v>
      </c>
      <c r="B88" s="5" t="s">
        <v>332</v>
      </c>
      <c r="C88" s="6" t="s">
        <v>89</v>
      </c>
      <c r="D88" s="7">
        <v>1352.4285999999997</v>
      </c>
      <c r="E88" s="8">
        <v>2013.55</v>
      </c>
      <c r="F88" s="9">
        <v>2915.2298999999998</v>
      </c>
      <c r="G88" s="9">
        <f t="shared" si="1"/>
        <v>450.74869999999964</v>
      </c>
      <c r="H88" s="42"/>
      <c r="I88" s="43"/>
      <c r="J88" s="44"/>
    </row>
    <row r="89" spans="1:15" s="10" customFormat="1" ht="15.75" x14ac:dyDescent="0.25">
      <c r="A89" s="4" t="s">
        <v>338</v>
      </c>
      <c r="B89" s="5" t="s">
        <v>328</v>
      </c>
      <c r="C89" s="6" t="s">
        <v>90</v>
      </c>
      <c r="D89" s="7">
        <v>2204.2799999999997</v>
      </c>
      <c r="E89" s="8">
        <v>10534.16</v>
      </c>
      <c r="F89" s="9">
        <v>9902.32</v>
      </c>
      <c r="G89" s="9">
        <f t="shared" si="1"/>
        <v>2836.119999999999</v>
      </c>
      <c r="H89" s="42"/>
      <c r="I89" s="43"/>
      <c r="J89" s="44"/>
      <c r="K89" s="45"/>
      <c r="L89" s="48"/>
      <c r="M89" s="47"/>
      <c r="N89" s="26"/>
      <c r="O89" s="14"/>
    </row>
    <row r="90" spans="1:15" s="10" customFormat="1" ht="15.75" x14ac:dyDescent="0.25">
      <c r="A90" s="4" t="s">
        <v>338</v>
      </c>
      <c r="B90" s="5" t="s">
        <v>334</v>
      </c>
      <c r="C90" s="6" t="s">
        <v>91</v>
      </c>
      <c r="D90" s="7">
        <v>1389.8999999999996</v>
      </c>
      <c r="E90" s="8">
        <v>0</v>
      </c>
      <c r="F90" s="9">
        <v>1314.77</v>
      </c>
      <c r="G90" s="9">
        <f t="shared" si="1"/>
        <v>75.129999999999654</v>
      </c>
      <c r="H90" s="42"/>
      <c r="I90" s="43"/>
      <c r="J90" s="44"/>
      <c r="K90" s="45"/>
      <c r="L90" s="48"/>
      <c r="M90" s="47"/>
      <c r="N90" s="26"/>
      <c r="O90" s="14"/>
    </row>
    <row r="91" spans="1:15" s="10" customFormat="1" ht="15.75" x14ac:dyDescent="0.25">
      <c r="A91" s="4" t="s">
        <v>338</v>
      </c>
      <c r="B91" s="5" t="s">
        <v>329</v>
      </c>
      <c r="C91" s="6" t="s">
        <v>92</v>
      </c>
      <c r="D91" s="7">
        <v>627.27999999999986</v>
      </c>
      <c r="E91" s="8">
        <v>1568.21</v>
      </c>
      <c r="F91" s="9">
        <v>1881.85</v>
      </c>
      <c r="G91" s="9">
        <f t="shared" si="1"/>
        <v>313.63999999999987</v>
      </c>
      <c r="H91" s="42"/>
      <c r="I91" s="43"/>
      <c r="J91" s="44"/>
    </row>
    <row r="92" spans="1:15" s="10" customFormat="1" ht="15.75" x14ac:dyDescent="0.25">
      <c r="A92" s="4" t="s">
        <v>338</v>
      </c>
      <c r="B92" s="5" t="s">
        <v>330</v>
      </c>
      <c r="C92" s="6" t="s">
        <v>93</v>
      </c>
      <c r="D92" s="7">
        <v>4899.1664999999994</v>
      </c>
      <c r="E92" s="8">
        <v>5672.71</v>
      </c>
      <c r="F92" s="9">
        <v>6446.2762999999995</v>
      </c>
      <c r="G92" s="9">
        <f t="shared" si="1"/>
        <v>4125.6001999999989</v>
      </c>
      <c r="H92" s="42"/>
      <c r="I92" s="43"/>
      <c r="J92" s="44"/>
      <c r="K92" s="45"/>
      <c r="L92" s="48"/>
      <c r="M92" s="47"/>
      <c r="N92" s="26"/>
      <c r="O92" s="14"/>
    </row>
    <row r="93" spans="1:15" s="10" customFormat="1" ht="15.75" x14ac:dyDescent="0.25">
      <c r="A93" s="4" t="s">
        <v>338</v>
      </c>
      <c r="B93" s="5" t="s">
        <v>330</v>
      </c>
      <c r="C93" s="6" t="s">
        <v>94</v>
      </c>
      <c r="D93" s="7">
        <v>2548.8000000000002</v>
      </c>
      <c r="E93" s="8">
        <v>2548.8000000000002</v>
      </c>
      <c r="F93" s="9">
        <v>3398.4</v>
      </c>
      <c r="G93" s="9">
        <f t="shared" si="1"/>
        <v>1699.2000000000003</v>
      </c>
      <c r="H93" s="42"/>
      <c r="I93" s="43"/>
      <c r="J93" s="44"/>
      <c r="K93" s="45"/>
      <c r="L93" s="48"/>
      <c r="M93" s="47"/>
      <c r="N93" s="26"/>
      <c r="O93" s="14"/>
    </row>
    <row r="94" spans="1:15" s="10" customFormat="1" ht="15.75" x14ac:dyDescent="0.25">
      <c r="A94" s="4" t="s">
        <v>338</v>
      </c>
      <c r="B94" s="5" t="s">
        <v>330</v>
      </c>
      <c r="C94" s="6" t="s">
        <v>95</v>
      </c>
      <c r="D94" s="7">
        <v>2116.6695999999997</v>
      </c>
      <c r="E94" s="8">
        <v>10868.07</v>
      </c>
      <c r="F94" s="9">
        <v>9237.1388999999981</v>
      </c>
      <c r="G94" s="9">
        <f t="shared" si="1"/>
        <v>3747.6007000000009</v>
      </c>
      <c r="H94" s="42"/>
      <c r="I94" s="43"/>
      <c r="J94" s="44"/>
      <c r="K94" s="45"/>
      <c r="L94" s="48"/>
      <c r="M94" s="47"/>
      <c r="N94" s="26"/>
      <c r="O94" s="14"/>
    </row>
    <row r="95" spans="1:15" s="10" customFormat="1" ht="15.75" x14ac:dyDescent="0.25">
      <c r="A95" s="4" t="s">
        <v>338</v>
      </c>
      <c r="B95" s="5" t="s">
        <v>329</v>
      </c>
      <c r="C95" s="6" t="s">
        <v>96</v>
      </c>
      <c r="D95" s="7">
        <v>661.03</v>
      </c>
      <c r="E95" s="8">
        <v>1322.05</v>
      </c>
      <c r="F95" s="9">
        <v>1542.3998000000001</v>
      </c>
      <c r="G95" s="9">
        <f t="shared" si="1"/>
        <v>440.68019999999979</v>
      </c>
      <c r="H95" s="42"/>
      <c r="I95" s="43"/>
      <c r="J95" s="44"/>
      <c r="K95" s="45"/>
      <c r="L95" s="48"/>
      <c r="M95" s="47"/>
      <c r="N95" s="26"/>
      <c r="O95" s="14"/>
    </row>
    <row r="96" spans="1:15" s="10" customFormat="1" ht="15.75" x14ac:dyDescent="0.25">
      <c r="A96" s="4" t="s">
        <v>338</v>
      </c>
      <c r="B96" s="5" t="s">
        <v>329</v>
      </c>
      <c r="C96" s="6" t="s">
        <v>97</v>
      </c>
      <c r="D96" s="7">
        <v>2888.5243999999993</v>
      </c>
      <c r="E96" s="8">
        <v>8511.93</v>
      </c>
      <c r="F96" s="9">
        <v>9816.7744000000002</v>
      </c>
      <c r="G96" s="9">
        <f t="shared" si="1"/>
        <v>1583.6799999999985</v>
      </c>
      <c r="H96" s="42"/>
      <c r="I96" s="43"/>
      <c r="J96" s="44"/>
      <c r="K96" s="45"/>
      <c r="L96" s="48"/>
      <c r="M96" s="47"/>
      <c r="N96" s="26"/>
      <c r="O96" s="14"/>
    </row>
    <row r="97" spans="1:15" s="10" customFormat="1" ht="15.75" x14ac:dyDescent="0.25">
      <c r="A97" s="4" t="s">
        <v>338</v>
      </c>
      <c r="B97" s="5" t="s">
        <v>329</v>
      </c>
      <c r="C97" s="6" t="s">
        <v>98</v>
      </c>
      <c r="D97" s="7">
        <v>10221.49</v>
      </c>
      <c r="E97" s="8">
        <v>20442.96</v>
      </c>
      <c r="F97" s="9">
        <v>26455.626200000006</v>
      </c>
      <c r="G97" s="9">
        <f t="shared" si="1"/>
        <v>4208.823799999991</v>
      </c>
      <c r="H97" s="42"/>
      <c r="I97" s="43"/>
      <c r="J97" s="44"/>
      <c r="K97" s="45"/>
      <c r="L97" s="48"/>
      <c r="M97" s="47"/>
      <c r="N97" s="26"/>
      <c r="O97" s="14"/>
    </row>
    <row r="98" spans="1:15" s="10" customFormat="1" ht="15.75" x14ac:dyDescent="0.25">
      <c r="A98" s="4" t="s">
        <v>338</v>
      </c>
      <c r="B98" s="5" t="s">
        <v>329</v>
      </c>
      <c r="C98" s="6" t="s">
        <v>99</v>
      </c>
      <c r="D98" s="7">
        <v>159.69000000000005</v>
      </c>
      <c r="E98" s="8">
        <v>479.07</v>
      </c>
      <c r="F98" s="9">
        <v>638.76</v>
      </c>
      <c r="G98" s="9">
        <f t="shared" si="1"/>
        <v>0</v>
      </c>
      <c r="H98" s="42"/>
      <c r="I98" s="43"/>
      <c r="J98" s="44"/>
      <c r="K98" s="45"/>
      <c r="L98" s="48"/>
      <c r="M98" s="47"/>
      <c r="N98" s="26"/>
      <c r="O98" s="14"/>
    </row>
    <row r="99" spans="1:15" s="10" customFormat="1" ht="15.75" x14ac:dyDescent="0.25">
      <c r="A99" s="4" t="s">
        <v>338</v>
      </c>
      <c r="B99" s="5" t="s">
        <v>329</v>
      </c>
      <c r="C99" s="6" t="s">
        <v>100</v>
      </c>
      <c r="D99" s="7">
        <v>839.85</v>
      </c>
      <c r="E99" s="8">
        <v>3979.4501999999998</v>
      </c>
      <c r="F99" s="9">
        <v>4095.7601999999997</v>
      </c>
      <c r="G99" s="9">
        <f t="shared" si="1"/>
        <v>723.54</v>
      </c>
      <c r="H99" s="42"/>
      <c r="I99" s="43"/>
      <c r="J99" s="44"/>
      <c r="K99" s="45"/>
      <c r="L99" s="48"/>
      <c r="M99" s="47"/>
      <c r="N99" s="26"/>
      <c r="O99" s="14"/>
    </row>
    <row r="100" spans="1:15" s="10" customFormat="1" ht="15.75" x14ac:dyDescent="0.25">
      <c r="A100" s="4" t="s">
        <v>338</v>
      </c>
      <c r="B100" s="5" t="s">
        <v>332</v>
      </c>
      <c r="C100" s="6" t="s">
        <v>101</v>
      </c>
      <c r="D100" s="7">
        <v>0</v>
      </c>
      <c r="E100" s="8">
        <v>22858</v>
      </c>
      <c r="F100" s="9">
        <v>17857.8125</v>
      </c>
      <c r="G100" s="9">
        <f t="shared" si="1"/>
        <v>5000.1875</v>
      </c>
      <c r="H100" s="42"/>
      <c r="I100" s="43"/>
      <c r="J100" s="44"/>
    </row>
    <row r="101" spans="1:15" s="10" customFormat="1" ht="15.75" x14ac:dyDescent="0.25">
      <c r="A101" s="4" t="s">
        <v>338</v>
      </c>
      <c r="B101" s="5" t="s">
        <v>332</v>
      </c>
      <c r="C101" s="6" t="s">
        <v>341</v>
      </c>
      <c r="D101" s="7">
        <v>9425.6638000000003</v>
      </c>
      <c r="E101" s="8">
        <f>24124.99+667.49</f>
        <v>24792.480000000003</v>
      </c>
      <c r="F101" s="9">
        <v>10667.49</v>
      </c>
      <c r="G101" s="9">
        <f t="shared" si="1"/>
        <v>23550.653800000007</v>
      </c>
      <c r="H101" s="42"/>
      <c r="I101" s="43"/>
      <c r="J101" s="44"/>
    </row>
    <row r="102" spans="1:15" s="10" customFormat="1" ht="15.75" x14ac:dyDescent="0.25">
      <c r="A102" s="4" t="s">
        <v>338</v>
      </c>
      <c r="B102" s="5" t="s">
        <v>332</v>
      </c>
      <c r="C102" s="6" t="s">
        <v>102</v>
      </c>
      <c r="D102" s="7">
        <v>945.41600000000005</v>
      </c>
      <c r="E102" s="8">
        <v>1461.13</v>
      </c>
      <c r="F102" s="9">
        <v>1632.9950000000003</v>
      </c>
      <c r="G102" s="9">
        <f t="shared" si="1"/>
        <v>773.55099999999993</v>
      </c>
      <c r="H102" s="42"/>
      <c r="I102" s="43"/>
      <c r="J102" s="44"/>
    </row>
    <row r="103" spans="1:15" s="10" customFormat="1" ht="15.75" x14ac:dyDescent="0.25">
      <c r="A103" s="4" t="s">
        <v>338</v>
      </c>
      <c r="B103" s="5" t="s">
        <v>332</v>
      </c>
      <c r="C103" s="6" t="s">
        <v>103</v>
      </c>
      <c r="D103" s="7"/>
      <c r="E103" s="8">
        <v>0</v>
      </c>
      <c r="F103" s="9">
        <v>0</v>
      </c>
      <c r="G103" s="9">
        <f t="shared" si="1"/>
        <v>0</v>
      </c>
      <c r="H103" s="42"/>
      <c r="I103" s="43"/>
      <c r="J103" s="44"/>
    </row>
    <row r="104" spans="1:15" s="10" customFormat="1" ht="15.75" x14ac:dyDescent="0.25">
      <c r="A104" s="4" t="s">
        <v>338</v>
      </c>
      <c r="B104" s="5" t="s">
        <v>332</v>
      </c>
      <c r="C104" s="6" t="s">
        <v>104</v>
      </c>
      <c r="D104" s="7">
        <v>0</v>
      </c>
      <c r="E104" s="8">
        <v>13335.840000000002</v>
      </c>
      <c r="F104" s="9">
        <v>13335.840000000002</v>
      </c>
      <c r="G104" s="9">
        <f t="shared" si="1"/>
        <v>0</v>
      </c>
      <c r="H104" s="42"/>
      <c r="I104" s="43"/>
      <c r="J104" s="44"/>
    </row>
    <row r="105" spans="1:15" s="10" customFormat="1" ht="15.75" x14ac:dyDescent="0.25">
      <c r="A105" s="4" t="s">
        <v>338</v>
      </c>
      <c r="B105" s="5" t="s">
        <v>332</v>
      </c>
      <c r="C105" s="6" t="s">
        <v>105</v>
      </c>
      <c r="D105" s="7"/>
      <c r="E105" s="8">
        <v>0</v>
      </c>
      <c r="F105" s="9">
        <v>0</v>
      </c>
      <c r="G105" s="9">
        <f t="shared" si="1"/>
        <v>0</v>
      </c>
      <c r="H105" s="42"/>
      <c r="I105" s="43"/>
      <c r="J105" s="44"/>
    </row>
    <row r="106" spans="1:15" s="10" customFormat="1" ht="15.75" x14ac:dyDescent="0.25">
      <c r="A106" s="4" t="s">
        <v>338</v>
      </c>
      <c r="B106" s="5" t="s">
        <v>329</v>
      </c>
      <c r="C106" s="6" t="s">
        <v>106</v>
      </c>
      <c r="D106" s="7">
        <v>3109.5209999999997</v>
      </c>
      <c r="E106" s="8">
        <v>4191.03</v>
      </c>
      <c r="F106" s="9">
        <v>5002.3224999999984</v>
      </c>
      <c r="G106" s="9">
        <f t="shared" si="1"/>
        <v>2298.2285000000011</v>
      </c>
      <c r="H106" s="42"/>
      <c r="I106" s="43"/>
      <c r="J106" s="44"/>
    </row>
    <row r="107" spans="1:15" s="10" customFormat="1" ht="15.75" x14ac:dyDescent="0.25">
      <c r="A107" s="4" t="s">
        <v>338</v>
      </c>
      <c r="B107" s="5" t="s">
        <v>332</v>
      </c>
      <c r="C107" s="6" t="s">
        <v>107</v>
      </c>
      <c r="D107" s="7">
        <v>825</v>
      </c>
      <c r="E107" s="8">
        <v>825</v>
      </c>
      <c r="F107" s="9">
        <v>825</v>
      </c>
      <c r="G107" s="9">
        <f t="shared" si="1"/>
        <v>825</v>
      </c>
      <c r="H107" s="42"/>
      <c r="I107" s="43"/>
      <c r="J107" s="44"/>
    </row>
    <row r="108" spans="1:15" s="10" customFormat="1" ht="15.75" x14ac:dyDescent="0.25">
      <c r="A108" s="4" t="s">
        <v>338</v>
      </c>
      <c r="B108" s="5" t="s">
        <v>332</v>
      </c>
      <c r="C108" s="6" t="s">
        <v>108</v>
      </c>
      <c r="D108" s="7">
        <v>975</v>
      </c>
      <c r="E108" s="8">
        <v>975</v>
      </c>
      <c r="F108" s="9">
        <v>1950</v>
      </c>
      <c r="G108" s="9">
        <f t="shared" si="1"/>
        <v>0</v>
      </c>
      <c r="H108" s="42"/>
      <c r="I108" s="43"/>
      <c r="J108" s="44"/>
    </row>
    <row r="109" spans="1:15" s="10" customFormat="1" ht="15.75" x14ac:dyDescent="0.25">
      <c r="A109" s="4" t="s">
        <v>338</v>
      </c>
      <c r="B109" s="5" t="s">
        <v>332</v>
      </c>
      <c r="C109" s="6" t="s">
        <v>109</v>
      </c>
      <c r="D109" s="7">
        <v>2600</v>
      </c>
      <c r="E109" s="8">
        <v>2600</v>
      </c>
      <c r="F109" s="9">
        <v>2600</v>
      </c>
      <c r="G109" s="9">
        <f t="shared" si="1"/>
        <v>2600</v>
      </c>
      <c r="H109" s="42"/>
      <c r="I109" s="43"/>
      <c r="J109" s="44"/>
    </row>
    <row r="110" spans="1:15" s="10" customFormat="1" ht="15.75" x14ac:dyDescent="0.25">
      <c r="A110" s="4" t="s">
        <v>338</v>
      </c>
      <c r="B110" s="5" t="s">
        <v>332</v>
      </c>
      <c r="C110" s="6" t="s">
        <v>110</v>
      </c>
      <c r="D110" s="7">
        <v>1675</v>
      </c>
      <c r="E110" s="8">
        <v>1675</v>
      </c>
      <c r="F110" s="9">
        <v>1675</v>
      </c>
      <c r="G110" s="9">
        <f t="shared" si="1"/>
        <v>1675</v>
      </c>
      <c r="H110" s="42"/>
      <c r="I110" s="43"/>
      <c r="J110" s="44"/>
    </row>
    <row r="111" spans="1:15" s="10" customFormat="1" ht="15.75" x14ac:dyDescent="0.25">
      <c r="A111" s="4" t="s">
        <v>338</v>
      </c>
      <c r="B111" s="5" t="s">
        <v>332</v>
      </c>
      <c r="C111" s="6" t="s">
        <v>111</v>
      </c>
      <c r="D111" s="7">
        <v>2375</v>
      </c>
      <c r="E111" s="8">
        <v>2375</v>
      </c>
      <c r="F111" s="9">
        <v>4750</v>
      </c>
      <c r="G111" s="9">
        <f t="shared" si="1"/>
        <v>0</v>
      </c>
      <c r="H111" s="42"/>
      <c r="I111" s="43"/>
      <c r="J111" s="44"/>
    </row>
    <row r="112" spans="1:15" s="10" customFormat="1" ht="15.75" x14ac:dyDescent="0.25">
      <c r="A112" s="4" t="s">
        <v>338</v>
      </c>
      <c r="B112" s="5" t="s">
        <v>332</v>
      </c>
      <c r="C112" s="6" t="s">
        <v>112</v>
      </c>
      <c r="D112" s="7"/>
      <c r="E112" s="8">
        <v>1650</v>
      </c>
      <c r="F112" s="9">
        <v>1650</v>
      </c>
      <c r="G112" s="9">
        <f t="shared" si="1"/>
        <v>0</v>
      </c>
      <c r="H112" s="42"/>
      <c r="I112" s="43"/>
      <c r="J112" s="44"/>
    </row>
    <row r="113" spans="1:15" s="10" customFormat="1" ht="15.75" x14ac:dyDescent="0.25">
      <c r="A113" s="4" t="s">
        <v>338</v>
      </c>
      <c r="B113" s="5" t="s">
        <v>332</v>
      </c>
      <c r="C113" s="6" t="s">
        <v>113</v>
      </c>
      <c r="D113" s="7">
        <v>1500</v>
      </c>
      <c r="E113" s="8">
        <v>1500</v>
      </c>
      <c r="F113" s="9">
        <v>1500</v>
      </c>
      <c r="G113" s="9">
        <f t="shared" si="1"/>
        <v>1500</v>
      </c>
      <c r="H113" s="42"/>
      <c r="I113" s="43"/>
      <c r="J113" s="44"/>
    </row>
    <row r="114" spans="1:15" s="10" customFormat="1" ht="15.75" x14ac:dyDescent="0.25">
      <c r="A114" s="4" t="s">
        <v>338</v>
      </c>
      <c r="B114" s="5" t="s">
        <v>332</v>
      </c>
      <c r="C114" s="6" t="s">
        <v>114</v>
      </c>
      <c r="D114" s="7">
        <v>1416</v>
      </c>
      <c r="E114" s="8">
        <v>3186</v>
      </c>
      <c r="F114" s="9">
        <v>3186</v>
      </c>
      <c r="G114" s="9">
        <f t="shared" si="1"/>
        <v>1416</v>
      </c>
      <c r="H114" s="42"/>
      <c r="I114" s="43"/>
      <c r="J114" s="44"/>
    </row>
    <row r="115" spans="1:15" s="10" customFormat="1" ht="15.75" x14ac:dyDescent="0.25">
      <c r="A115" s="4" t="s">
        <v>338</v>
      </c>
      <c r="B115" s="5" t="s">
        <v>332</v>
      </c>
      <c r="C115" s="6" t="s">
        <v>115</v>
      </c>
      <c r="D115" s="7">
        <v>2625</v>
      </c>
      <c r="E115" s="8">
        <v>2625</v>
      </c>
      <c r="F115" s="9">
        <v>2625</v>
      </c>
      <c r="G115" s="9">
        <f t="shared" si="1"/>
        <v>2625</v>
      </c>
      <c r="H115" s="42"/>
      <c r="I115" s="43"/>
      <c r="J115" s="44"/>
    </row>
    <row r="116" spans="1:15" s="10" customFormat="1" ht="15.75" x14ac:dyDescent="0.25">
      <c r="A116" s="4" t="s">
        <v>338</v>
      </c>
      <c r="B116" s="5" t="s">
        <v>332</v>
      </c>
      <c r="C116" s="6" t="s">
        <v>116</v>
      </c>
      <c r="D116" s="7">
        <v>1500</v>
      </c>
      <c r="E116" s="8">
        <v>1500</v>
      </c>
      <c r="F116" s="9">
        <v>1500</v>
      </c>
      <c r="G116" s="9">
        <f t="shared" si="1"/>
        <v>1500</v>
      </c>
      <c r="H116" s="42"/>
      <c r="I116" s="43"/>
      <c r="J116" s="44"/>
    </row>
    <row r="117" spans="1:15" s="10" customFormat="1" ht="15.75" x14ac:dyDescent="0.25">
      <c r="A117" s="4" t="s">
        <v>338</v>
      </c>
      <c r="B117" s="5" t="s">
        <v>332</v>
      </c>
      <c r="C117" s="6" t="s">
        <v>117</v>
      </c>
      <c r="D117" s="7">
        <v>1850</v>
      </c>
      <c r="E117" s="8">
        <v>1850</v>
      </c>
      <c r="F117" s="9">
        <v>1850</v>
      </c>
      <c r="G117" s="9">
        <f t="shared" si="1"/>
        <v>1850</v>
      </c>
      <c r="H117" s="42"/>
      <c r="I117" s="43"/>
      <c r="J117" s="44"/>
    </row>
    <row r="118" spans="1:15" s="10" customFormat="1" ht="15.75" x14ac:dyDescent="0.25">
      <c r="A118" s="4" t="s">
        <v>338</v>
      </c>
      <c r="B118" s="5" t="s">
        <v>332</v>
      </c>
      <c r="C118" s="6" t="s">
        <v>118</v>
      </c>
      <c r="D118" s="7">
        <v>0</v>
      </c>
      <c r="E118" s="8">
        <v>4130</v>
      </c>
      <c r="F118" s="9">
        <v>0</v>
      </c>
      <c r="G118" s="9">
        <f t="shared" si="1"/>
        <v>4130</v>
      </c>
      <c r="H118" s="42"/>
      <c r="I118" s="43"/>
      <c r="J118" s="44"/>
    </row>
    <row r="119" spans="1:15" s="10" customFormat="1" ht="15.75" x14ac:dyDescent="0.25">
      <c r="A119" s="4" t="s">
        <v>338</v>
      </c>
      <c r="B119" s="5" t="s">
        <v>332</v>
      </c>
      <c r="C119" s="6" t="s">
        <v>119</v>
      </c>
      <c r="D119" s="7">
        <v>0</v>
      </c>
      <c r="E119" s="8">
        <v>0</v>
      </c>
      <c r="F119" s="9">
        <v>0</v>
      </c>
      <c r="G119" s="9">
        <f t="shared" si="1"/>
        <v>0</v>
      </c>
      <c r="H119" s="42"/>
      <c r="I119" s="43"/>
      <c r="J119" s="44"/>
    </row>
    <row r="120" spans="1:15" s="10" customFormat="1" ht="15.75" x14ac:dyDescent="0.25">
      <c r="A120" s="4" t="s">
        <v>338</v>
      </c>
      <c r="B120" s="5" t="s">
        <v>332</v>
      </c>
      <c r="C120" s="6" t="s">
        <v>120</v>
      </c>
      <c r="D120" s="7">
        <v>0</v>
      </c>
      <c r="E120" s="8">
        <v>0</v>
      </c>
      <c r="F120" s="9">
        <v>0</v>
      </c>
      <c r="G120" s="9">
        <f t="shared" si="1"/>
        <v>0</v>
      </c>
      <c r="H120" s="42"/>
      <c r="I120" s="43"/>
      <c r="J120" s="44"/>
    </row>
    <row r="121" spans="1:15" s="10" customFormat="1" ht="15.75" x14ac:dyDescent="0.25">
      <c r="A121" s="4" t="s">
        <v>338</v>
      </c>
      <c r="B121" s="5" t="s">
        <v>332</v>
      </c>
      <c r="C121" s="6" t="s">
        <v>121</v>
      </c>
      <c r="D121" s="7">
        <v>2300</v>
      </c>
      <c r="E121" s="8">
        <v>2300</v>
      </c>
      <c r="F121" s="9">
        <v>4600</v>
      </c>
      <c r="G121" s="9">
        <f t="shared" si="1"/>
        <v>0</v>
      </c>
      <c r="H121" s="42"/>
      <c r="I121" s="43"/>
      <c r="J121" s="44"/>
    </row>
    <row r="122" spans="1:15" s="10" customFormat="1" ht="15.75" x14ac:dyDescent="0.25">
      <c r="A122" s="4" t="s">
        <v>338</v>
      </c>
      <c r="B122" s="5" t="s">
        <v>332</v>
      </c>
      <c r="C122" s="6" t="s">
        <v>122</v>
      </c>
      <c r="D122" s="7">
        <v>6790</v>
      </c>
      <c r="E122" s="8">
        <v>6790</v>
      </c>
      <c r="F122" s="9">
        <v>9506</v>
      </c>
      <c r="G122" s="9">
        <f t="shared" si="1"/>
        <v>4074</v>
      </c>
      <c r="H122" s="42"/>
      <c r="I122" s="43"/>
      <c r="J122" s="44"/>
    </row>
    <row r="123" spans="1:15" s="10" customFormat="1" ht="15.75" x14ac:dyDescent="0.25">
      <c r="A123" s="4" t="s">
        <v>338</v>
      </c>
      <c r="B123" s="5" t="s">
        <v>332</v>
      </c>
      <c r="C123" s="6" t="s">
        <v>123</v>
      </c>
      <c r="D123" s="7">
        <v>1075</v>
      </c>
      <c r="E123" s="8">
        <v>1075</v>
      </c>
      <c r="F123" s="9">
        <v>2150</v>
      </c>
      <c r="G123" s="9">
        <f t="shared" si="1"/>
        <v>0</v>
      </c>
      <c r="H123" s="42"/>
      <c r="I123" s="43"/>
      <c r="J123" s="44"/>
    </row>
    <row r="124" spans="1:15" s="10" customFormat="1" ht="15.75" x14ac:dyDescent="0.25">
      <c r="A124" s="4" t="s">
        <v>338</v>
      </c>
      <c r="B124" s="5" t="s">
        <v>332</v>
      </c>
      <c r="C124" s="6" t="s">
        <v>124</v>
      </c>
      <c r="D124" s="7">
        <v>0</v>
      </c>
      <c r="E124" s="8">
        <v>2625</v>
      </c>
      <c r="F124" s="9">
        <v>0</v>
      </c>
      <c r="G124" s="9">
        <f t="shared" si="1"/>
        <v>2625</v>
      </c>
      <c r="H124" s="42"/>
      <c r="I124" s="43"/>
      <c r="J124" s="44"/>
    </row>
    <row r="125" spans="1:15" s="10" customFormat="1" ht="15.75" x14ac:dyDescent="0.25">
      <c r="A125" s="4" t="s">
        <v>338</v>
      </c>
      <c r="B125" s="5" t="s">
        <v>332</v>
      </c>
      <c r="C125" s="6" t="s">
        <v>125</v>
      </c>
      <c r="D125" s="7">
        <v>0</v>
      </c>
      <c r="E125" s="8">
        <v>0</v>
      </c>
      <c r="F125" s="9">
        <v>0</v>
      </c>
      <c r="G125" s="9">
        <f t="shared" si="1"/>
        <v>0</v>
      </c>
      <c r="H125" s="42"/>
      <c r="I125" s="43"/>
      <c r="J125" s="44"/>
    </row>
    <row r="126" spans="1:15" s="10" customFormat="1" ht="15.75" x14ac:dyDescent="0.25">
      <c r="A126" s="4" t="s">
        <v>338</v>
      </c>
      <c r="B126" s="5" t="s">
        <v>332</v>
      </c>
      <c r="C126" s="6" t="s">
        <v>126</v>
      </c>
      <c r="D126" s="7">
        <v>2200</v>
      </c>
      <c r="E126" s="8">
        <v>2200</v>
      </c>
      <c r="F126" s="9">
        <v>2200</v>
      </c>
      <c r="G126" s="9">
        <f t="shared" si="1"/>
        <v>2200</v>
      </c>
      <c r="H126" s="42"/>
      <c r="I126" s="43"/>
      <c r="J126" s="44"/>
    </row>
    <row r="127" spans="1:15" s="10" customFormat="1" ht="15.75" x14ac:dyDescent="0.25">
      <c r="A127" s="4" t="s">
        <v>338</v>
      </c>
      <c r="B127" s="5" t="s">
        <v>332</v>
      </c>
      <c r="C127" s="6" t="s">
        <v>127</v>
      </c>
      <c r="D127" s="7">
        <v>2360</v>
      </c>
      <c r="E127" s="8">
        <v>2360</v>
      </c>
      <c r="F127" s="9">
        <v>2360</v>
      </c>
      <c r="G127" s="9">
        <f t="shared" si="1"/>
        <v>2360</v>
      </c>
      <c r="H127" s="42"/>
      <c r="I127" s="43"/>
      <c r="J127" s="44"/>
      <c r="K127" s="45"/>
      <c r="L127" s="48"/>
      <c r="M127" s="47"/>
      <c r="N127" s="47"/>
      <c r="O127" s="14"/>
    </row>
    <row r="128" spans="1:15" s="10" customFormat="1" ht="15.75" x14ac:dyDescent="0.25">
      <c r="A128" s="4" t="s">
        <v>338</v>
      </c>
      <c r="B128" s="5" t="s">
        <v>332</v>
      </c>
      <c r="C128" s="6" t="s">
        <v>128</v>
      </c>
      <c r="D128" s="7">
        <v>1625</v>
      </c>
      <c r="E128" s="8">
        <v>1625</v>
      </c>
      <c r="F128" s="9">
        <v>1625</v>
      </c>
      <c r="G128" s="9">
        <f t="shared" si="1"/>
        <v>1625</v>
      </c>
      <c r="H128" s="42"/>
      <c r="I128" s="43"/>
      <c r="J128" s="44"/>
      <c r="K128" s="45"/>
      <c r="L128" s="48"/>
      <c r="M128" s="47"/>
      <c r="N128" s="47"/>
      <c r="O128" s="14"/>
    </row>
    <row r="129" spans="1:15" s="10" customFormat="1" ht="15.75" x14ac:dyDescent="0.25">
      <c r="A129" s="4" t="s">
        <v>338</v>
      </c>
      <c r="B129" s="5" t="s">
        <v>332</v>
      </c>
      <c r="C129" s="6" t="s">
        <v>129</v>
      </c>
      <c r="D129" s="7">
        <v>2000</v>
      </c>
      <c r="E129" s="8">
        <v>6250.9500000000007</v>
      </c>
      <c r="F129" s="9">
        <v>8250.9500000000007</v>
      </c>
      <c r="G129" s="9">
        <f t="shared" si="1"/>
        <v>0</v>
      </c>
      <c r="H129" s="42"/>
      <c r="I129" s="43"/>
      <c r="J129" s="44"/>
      <c r="K129" s="45"/>
      <c r="L129" s="48"/>
      <c r="M129" s="47"/>
      <c r="N129" s="47"/>
      <c r="O129" s="14"/>
    </row>
    <row r="130" spans="1:15" s="10" customFormat="1" ht="15.75" x14ac:dyDescent="0.25">
      <c r="A130" s="4" t="s">
        <v>338</v>
      </c>
      <c r="B130" s="5" t="s">
        <v>332</v>
      </c>
      <c r="C130" s="6" t="s">
        <v>130</v>
      </c>
      <c r="D130" s="7">
        <v>3950</v>
      </c>
      <c r="E130" s="8">
        <v>7372</v>
      </c>
      <c r="F130" s="9">
        <v>7636</v>
      </c>
      <c r="G130" s="9">
        <f t="shared" si="1"/>
        <v>3686</v>
      </c>
      <c r="H130" s="42"/>
      <c r="I130" s="43"/>
      <c r="J130" s="44"/>
      <c r="K130" s="45"/>
      <c r="L130" s="48"/>
      <c r="M130" s="47"/>
      <c r="N130" s="47"/>
      <c r="O130" s="14"/>
    </row>
    <row r="131" spans="1:15" s="10" customFormat="1" ht="15.75" x14ac:dyDescent="0.25">
      <c r="A131" s="4" t="s">
        <v>338</v>
      </c>
      <c r="B131" s="5" t="s">
        <v>329</v>
      </c>
      <c r="C131" s="6" t="s">
        <v>131</v>
      </c>
      <c r="D131" s="7">
        <v>597.10519999999974</v>
      </c>
      <c r="E131" s="8">
        <v>3810.35</v>
      </c>
      <c r="F131" s="9">
        <v>3629.4014999999995</v>
      </c>
      <c r="G131" s="9">
        <f t="shared" si="1"/>
        <v>778.05369999999994</v>
      </c>
      <c r="H131" s="42"/>
      <c r="I131" s="43"/>
      <c r="J131" s="44"/>
    </row>
    <row r="132" spans="1:15" s="10" customFormat="1" ht="15.75" x14ac:dyDescent="0.25">
      <c r="A132" s="4" t="s">
        <v>338</v>
      </c>
      <c r="B132" s="5" t="s">
        <v>332</v>
      </c>
      <c r="C132" s="6" t="s">
        <v>132</v>
      </c>
      <c r="D132" s="7">
        <v>1006.0759999999998</v>
      </c>
      <c r="E132" s="8">
        <v>1731.45</v>
      </c>
      <c r="F132" s="9">
        <v>2269.5262000000002</v>
      </c>
      <c r="G132" s="9">
        <f t="shared" si="1"/>
        <v>467.9997999999996</v>
      </c>
      <c r="H132" s="42"/>
      <c r="I132" s="43"/>
      <c r="J132" s="44"/>
    </row>
    <row r="133" spans="1:15" s="10" customFormat="1" ht="15.75" x14ac:dyDescent="0.25">
      <c r="A133" s="4" t="s">
        <v>338</v>
      </c>
      <c r="B133" s="5" t="s">
        <v>332</v>
      </c>
      <c r="C133" s="6" t="s">
        <v>133</v>
      </c>
      <c r="D133" s="7">
        <v>3149.7611999999999</v>
      </c>
      <c r="E133" s="8">
        <v>3257.09</v>
      </c>
      <c r="F133" s="9">
        <v>3279.1998999999996</v>
      </c>
      <c r="G133" s="9">
        <f t="shared" si="1"/>
        <v>3127.6513000000004</v>
      </c>
      <c r="H133" s="42"/>
      <c r="I133" s="43"/>
      <c r="J133" s="44"/>
    </row>
    <row r="134" spans="1:15" s="10" customFormat="1" ht="15.75" x14ac:dyDescent="0.25">
      <c r="A134" s="4" t="s">
        <v>338</v>
      </c>
      <c r="B134" s="5" t="s">
        <v>332</v>
      </c>
      <c r="C134" s="6" t="s">
        <v>134</v>
      </c>
      <c r="D134" s="7">
        <v>352.54159999999996</v>
      </c>
      <c r="E134" s="8">
        <v>634.64</v>
      </c>
      <c r="F134" s="9">
        <v>634.58079999999984</v>
      </c>
      <c r="G134" s="9">
        <f t="shared" si="1"/>
        <v>352.60080000000005</v>
      </c>
      <c r="H134" s="42"/>
      <c r="I134" s="43"/>
      <c r="J134" s="44"/>
    </row>
    <row r="135" spans="1:15" s="10" customFormat="1" ht="15.75" x14ac:dyDescent="0.25">
      <c r="A135" s="4" t="s">
        <v>338</v>
      </c>
      <c r="B135" s="5" t="s">
        <v>330</v>
      </c>
      <c r="C135" s="6" t="s">
        <v>135</v>
      </c>
      <c r="D135" s="7">
        <v>0</v>
      </c>
      <c r="E135" s="8">
        <v>19778.740299999998</v>
      </c>
      <c r="F135" s="9">
        <v>19778.740299999998</v>
      </c>
      <c r="G135" s="9">
        <f t="shared" si="1"/>
        <v>0</v>
      </c>
      <c r="H135" s="42"/>
      <c r="I135" s="43"/>
      <c r="J135" s="44"/>
    </row>
    <row r="136" spans="1:15" s="10" customFormat="1" ht="15.75" x14ac:dyDescent="0.25">
      <c r="A136" s="4" t="s">
        <v>338</v>
      </c>
      <c r="B136" s="5" t="s">
        <v>330</v>
      </c>
      <c r="C136" s="6" t="s">
        <v>136</v>
      </c>
      <c r="D136" s="7">
        <v>0</v>
      </c>
      <c r="E136" s="8">
        <v>57613.059399999998</v>
      </c>
      <c r="F136" s="9">
        <v>57613.059399999998</v>
      </c>
      <c r="G136" s="9">
        <f t="shared" si="1"/>
        <v>0</v>
      </c>
      <c r="H136" s="42"/>
      <c r="I136" s="43"/>
      <c r="J136" s="44"/>
    </row>
    <row r="137" spans="1:15" s="10" customFormat="1" ht="15.75" x14ac:dyDescent="0.25">
      <c r="A137" s="4" t="s">
        <v>338</v>
      </c>
      <c r="B137" s="5" t="s">
        <v>330</v>
      </c>
      <c r="C137" s="6" t="s">
        <v>137</v>
      </c>
      <c r="D137" s="7">
        <v>0</v>
      </c>
      <c r="E137" s="8">
        <v>904.73039999999992</v>
      </c>
      <c r="F137" s="9">
        <v>904.73039999999992</v>
      </c>
      <c r="G137" s="9">
        <f t="shared" si="1"/>
        <v>0</v>
      </c>
      <c r="H137" s="42"/>
      <c r="I137" s="43"/>
      <c r="J137" s="44"/>
    </row>
    <row r="138" spans="1:15" s="10" customFormat="1" ht="15.75" x14ac:dyDescent="0.25">
      <c r="A138" s="4" t="s">
        <v>338</v>
      </c>
      <c r="B138" s="5" t="s">
        <v>330</v>
      </c>
      <c r="C138" s="6" t="s">
        <v>138</v>
      </c>
      <c r="D138" s="7">
        <v>15849.699999999997</v>
      </c>
      <c r="E138" s="8">
        <v>69957.56</v>
      </c>
      <c r="F138" s="9">
        <v>69957.312000000005</v>
      </c>
      <c r="G138" s="9">
        <f t="shared" si="1"/>
        <v>15849.947999999989</v>
      </c>
      <c r="H138" s="42"/>
      <c r="I138" s="43"/>
      <c r="J138" s="44"/>
    </row>
    <row r="139" spans="1:15" s="10" customFormat="1" ht="15.75" x14ac:dyDescent="0.25">
      <c r="A139" s="4" t="s">
        <v>338</v>
      </c>
      <c r="B139" s="5" t="s">
        <v>330</v>
      </c>
      <c r="C139" s="6" t="s">
        <v>139</v>
      </c>
      <c r="D139" s="7">
        <v>0</v>
      </c>
      <c r="E139" s="8">
        <v>0</v>
      </c>
      <c r="F139" s="9">
        <v>0</v>
      </c>
      <c r="G139" s="9">
        <f t="shared" si="1"/>
        <v>0</v>
      </c>
      <c r="H139" s="42"/>
      <c r="I139" s="43"/>
      <c r="J139" s="44"/>
    </row>
    <row r="140" spans="1:15" s="10" customFormat="1" ht="15.75" x14ac:dyDescent="0.25">
      <c r="A140" s="4" t="s">
        <v>338</v>
      </c>
      <c r="B140" s="5" t="s">
        <v>330</v>
      </c>
      <c r="C140" s="6" t="s">
        <v>140</v>
      </c>
      <c r="D140" s="7">
        <v>4671.2892999999995</v>
      </c>
      <c r="E140" s="8">
        <v>5060.63</v>
      </c>
      <c r="F140" s="9">
        <v>5255.198699999999</v>
      </c>
      <c r="G140" s="9">
        <f t="shared" si="1"/>
        <v>4476.7206000000006</v>
      </c>
      <c r="H140" s="42"/>
      <c r="I140" s="43"/>
      <c r="J140" s="44"/>
      <c r="K140" s="45"/>
      <c r="L140" s="48"/>
      <c r="M140" s="47"/>
      <c r="N140" s="47"/>
      <c r="O140" s="14"/>
    </row>
    <row r="141" spans="1:15" s="10" customFormat="1" ht="15.75" x14ac:dyDescent="0.25">
      <c r="A141" s="4" t="s">
        <v>338</v>
      </c>
      <c r="B141" s="5" t="s">
        <v>330</v>
      </c>
      <c r="C141" s="6" t="s">
        <v>141</v>
      </c>
      <c r="D141" s="7">
        <v>6553.5034000000014</v>
      </c>
      <c r="E141" s="8">
        <v>11165.2</v>
      </c>
      <c r="F141" s="9">
        <v>15291.500000000002</v>
      </c>
      <c r="G141" s="9">
        <f t="shared" si="1"/>
        <v>2427.2034000000003</v>
      </c>
      <c r="H141" s="42"/>
      <c r="I141" s="43"/>
      <c r="J141" s="44"/>
      <c r="K141" s="45"/>
      <c r="L141" s="48"/>
      <c r="M141" s="47"/>
      <c r="N141" s="47"/>
      <c r="O141" s="14"/>
    </row>
    <row r="142" spans="1:15" s="10" customFormat="1" ht="15.75" x14ac:dyDescent="0.25">
      <c r="A142" s="4" t="s">
        <v>338</v>
      </c>
      <c r="B142" s="5" t="s">
        <v>330</v>
      </c>
      <c r="C142" s="6" t="s">
        <v>142</v>
      </c>
      <c r="D142" s="7">
        <v>0</v>
      </c>
      <c r="E142" s="8">
        <v>0</v>
      </c>
      <c r="F142" s="9">
        <v>0</v>
      </c>
      <c r="G142" s="9">
        <f t="shared" si="1"/>
        <v>0</v>
      </c>
      <c r="H142" s="42"/>
      <c r="I142" s="43"/>
      <c r="J142" s="44"/>
      <c r="K142" s="45"/>
      <c r="L142" s="48"/>
      <c r="M142" s="47"/>
      <c r="N142" s="26"/>
      <c r="O142" s="14"/>
    </row>
    <row r="143" spans="1:15" s="10" customFormat="1" ht="15.75" x14ac:dyDescent="0.25">
      <c r="A143" s="4" t="s">
        <v>338</v>
      </c>
      <c r="B143" s="5" t="s">
        <v>330</v>
      </c>
      <c r="C143" s="6" t="s">
        <v>143</v>
      </c>
      <c r="D143" s="7">
        <v>7701.59</v>
      </c>
      <c r="E143" s="8">
        <v>13959.14</v>
      </c>
      <c r="F143" s="9">
        <v>17328.579700000002</v>
      </c>
      <c r="G143" s="9">
        <f t="shared" si="1"/>
        <v>4332.1502999999975</v>
      </c>
      <c r="H143" s="42"/>
      <c r="I143" s="43"/>
      <c r="J143" s="44"/>
      <c r="K143" s="45"/>
      <c r="L143" s="48"/>
      <c r="M143" s="47"/>
      <c r="N143" s="26"/>
      <c r="O143" s="14"/>
    </row>
    <row r="144" spans="1:15" s="10" customFormat="1" ht="15.75" x14ac:dyDescent="0.25">
      <c r="A144" s="4" t="s">
        <v>338</v>
      </c>
      <c r="B144" s="5" t="s">
        <v>330</v>
      </c>
      <c r="C144" s="6" t="s">
        <v>144</v>
      </c>
      <c r="D144" s="7">
        <v>43946.137499999997</v>
      </c>
      <c r="E144" s="8">
        <v>65161.43</v>
      </c>
      <c r="F144" s="9">
        <v>75769.203800000003</v>
      </c>
      <c r="G144" s="9">
        <f t="shared" ref="G144:G207" si="2">+D144+E144-F144</f>
        <v>33338.363700000002</v>
      </c>
      <c r="H144" s="42"/>
      <c r="I144" s="43"/>
      <c r="J144" s="44"/>
      <c r="K144" s="45"/>
      <c r="L144" s="48"/>
      <c r="M144" s="47"/>
      <c r="N144" s="26"/>
      <c r="O144" s="14"/>
    </row>
    <row r="145" spans="1:15" s="10" customFormat="1" ht="15.75" x14ac:dyDescent="0.25">
      <c r="A145" s="4" t="s">
        <v>338</v>
      </c>
      <c r="B145" s="5" t="s">
        <v>330</v>
      </c>
      <c r="C145" s="6" t="s">
        <v>145</v>
      </c>
      <c r="D145" s="7">
        <v>0</v>
      </c>
      <c r="E145" s="8">
        <v>0</v>
      </c>
      <c r="F145" s="9">
        <v>0</v>
      </c>
      <c r="G145" s="9">
        <f t="shared" si="2"/>
        <v>0</v>
      </c>
      <c r="H145" s="42"/>
      <c r="I145" s="43"/>
      <c r="J145" s="44"/>
    </row>
    <row r="146" spans="1:15" s="10" customFormat="1" ht="15.75" x14ac:dyDescent="0.25">
      <c r="A146" s="4" t="s">
        <v>338</v>
      </c>
      <c r="B146" s="5" t="s">
        <v>329</v>
      </c>
      <c r="C146" s="6" t="s">
        <v>146</v>
      </c>
      <c r="D146" s="7">
        <v>3479.128899999997</v>
      </c>
      <c r="E146" s="8">
        <v>6596.66</v>
      </c>
      <c r="F146" s="9">
        <v>9127.498899999995</v>
      </c>
      <c r="G146" s="9">
        <f t="shared" si="2"/>
        <v>948.29000000000087</v>
      </c>
      <c r="H146" s="42"/>
      <c r="I146" s="43"/>
      <c r="J146" s="44"/>
    </row>
    <row r="147" spans="1:15" s="10" customFormat="1" ht="15.75" x14ac:dyDescent="0.25">
      <c r="A147" s="4" t="s">
        <v>338</v>
      </c>
      <c r="B147" s="5" t="s">
        <v>329</v>
      </c>
      <c r="C147" s="6" t="s">
        <v>147</v>
      </c>
      <c r="D147" s="7">
        <v>3075.8008000000027</v>
      </c>
      <c r="E147" s="8">
        <v>7240.7007999999996</v>
      </c>
      <c r="F147" s="9">
        <v>10316.501600000003</v>
      </c>
      <c r="G147" s="9">
        <f t="shared" si="2"/>
        <v>0</v>
      </c>
      <c r="H147" s="42"/>
      <c r="I147" s="43"/>
      <c r="J147" s="44"/>
    </row>
    <row r="148" spans="1:15" s="10" customFormat="1" ht="15.75" x14ac:dyDescent="0.25">
      <c r="A148" s="4" t="s">
        <v>338</v>
      </c>
      <c r="B148" s="5" t="s">
        <v>329</v>
      </c>
      <c r="C148" s="6" t="s">
        <v>148</v>
      </c>
      <c r="D148" s="7">
        <v>4032.9400000000005</v>
      </c>
      <c r="E148" s="8">
        <v>12303.06</v>
      </c>
      <c r="F148" s="9">
        <v>15105.699000000001</v>
      </c>
      <c r="G148" s="9">
        <f t="shared" si="2"/>
        <v>1230.3009999999995</v>
      </c>
      <c r="H148" s="42"/>
      <c r="I148" s="43"/>
      <c r="J148" s="44"/>
      <c r="K148" s="45"/>
      <c r="L148" s="48"/>
      <c r="M148" s="47"/>
      <c r="N148" s="47"/>
      <c r="O148" s="14"/>
    </row>
    <row r="149" spans="1:15" s="10" customFormat="1" ht="15.75" x14ac:dyDescent="0.25">
      <c r="A149" s="4" t="s">
        <v>338</v>
      </c>
      <c r="B149" s="5" t="s">
        <v>328</v>
      </c>
      <c r="C149" s="6" t="s">
        <v>149</v>
      </c>
      <c r="D149" s="7">
        <v>11079.696000000007</v>
      </c>
      <c r="E149" s="8">
        <v>43196.919900000001</v>
      </c>
      <c r="F149" s="9">
        <v>52003.0959</v>
      </c>
      <c r="G149" s="9">
        <f t="shared" si="2"/>
        <v>2273.5200000000041</v>
      </c>
      <c r="H149" s="42"/>
      <c r="I149" s="43"/>
      <c r="J149" s="44"/>
      <c r="K149" s="45"/>
      <c r="L149" s="48"/>
      <c r="M149" s="47"/>
      <c r="N149" s="47"/>
      <c r="O149" s="14"/>
    </row>
    <row r="150" spans="1:15" s="10" customFormat="1" ht="15.75" x14ac:dyDescent="0.25">
      <c r="A150" s="4" t="s">
        <v>338</v>
      </c>
      <c r="B150" s="5" t="s">
        <v>328</v>
      </c>
      <c r="C150" s="6" t="s">
        <v>150</v>
      </c>
      <c r="D150" s="7">
        <v>717.79160000000002</v>
      </c>
      <c r="E150" s="8">
        <v>2573.6197999999999</v>
      </c>
      <c r="F150" s="9">
        <v>2988.6314000000002</v>
      </c>
      <c r="G150" s="9">
        <f t="shared" si="2"/>
        <v>302.77999999999975</v>
      </c>
      <c r="H150" s="42"/>
      <c r="I150" s="43"/>
      <c r="J150" s="44"/>
      <c r="K150" s="45"/>
      <c r="L150" s="48"/>
      <c r="M150" s="47"/>
      <c r="N150" s="26"/>
      <c r="O150" s="14"/>
    </row>
    <row r="151" spans="1:15" s="10" customFormat="1" ht="15.75" x14ac:dyDescent="0.25">
      <c r="A151" s="4" t="s">
        <v>338</v>
      </c>
      <c r="B151" s="5" t="s">
        <v>332</v>
      </c>
      <c r="C151" s="6" t="s">
        <v>151</v>
      </c>
      <c r="D151" s="7">
        <v>2651.5802000000003</v>
      </c>
      <c r="E151" s="8">
        <v>2784.1590000000001</v>
      </c>
      <c r="F151" s="9">
        <v>4772.8392000000003</v>
      </c>
      <c r="G151" s="9">
        <f t="shared" si="2"/>
        <v>662.89999999999964</v>
      </c>
      <c r="H151" s="42"/>
      <c r="I151" s="43"/>
      <c r="J151" s="44"/>
      <c r="K151" s="45"/>
      <c r="L151" s="48"/>
      <c r="M151" s="47"/>
      <c r="N151" s="47"/>
      <c r="O151" s="14"/>
    </row>
    <row r="152" spans="1:15" s="10" customFormat="1" ht="15.75" x14ac:dyDescent="0.25">
      <c r="A152" s="4" t="s">
        <v>338</v>
      </c>
      <c r="B152" s="5" t="s">
        <v>329</v>
      </c>
      <c r="C152" s="6" t="s">
        <v>152</v>
      </c>
      <c r="D152" s="7">
        <v>8942.1826000000001</v>
      </c>
      <c r="E152" s="8">
        <v>11381.01</v>
      </c>
      <c r="F152" s="9">
        <v>11380.963799999998</v>
      </c>
      <c r="G152" s="9">
        <f t="shared" si="2"/>
        <v>8942.2288000000044</v>
      </c>
      <c r="H152" s="42"/>
      <c r="I152" s="43"/>
      <c r="J152" s="44"/>
      <c r="K152" s="45"/>
      <c r="L152" s="48"/>
      <c r="M152" s="47"/>
      <c r="N152" s="47"/>
      <c r="O152" s="14"/>
    </row>
    <row r="153" spans="1:15" s="10" customFormat="1" ht="15.75" x14ac:dyDescent="0.25">
      <c r="A153" s="4" t="s">
        <v>338</v>
      </c>
      <c r="B153" s="5" t="s">
        <v>329</v>
      </c>
      <c r="C153" s="6" t="s">
        <v>153</v>
      </c>
      <c r="D153" s="7">
        <v>2225.6799999999998</v>
      </c>
      <c r="E153" s="8">
        <v>3709.46</v>
      </c>
      <c r="F153" s="9">
        <v>3709.4694999999997</v>
      </c>
      <c r="G153" s="9">
        <f t="shared" si="2"/>
        <v>2225.6704999999997</v>
      </c>
      <c r="H153" s="42"/>
      <c r="I153" s="43"/>
      <c r="J153" s="44"/>
      <c r="K153" s="45"/>
      <c r="L153" s="48"/>
      <c r="M153" s="47"/>
      <c r="N153" s="26"/>
      <c r="O153" s="14"/>
    </row>
    <row r="154" spans="1:15" s="10" customFormat="1" ht="15.75" x14ac:dyDescent="0.25">
      <c r="A154" s="4" t="s">
        <v>338</v>
      </c>
      <c r="B154" s="5" t="s">
        <v>332</v>
      </c>
      <c r="C154" s="6" t="s">
        <v>154</v>
      </c>
      <c r="D154" s="7">
        <v>0</v>
      </c>
      <c r="E154" s="8">
        <v>0</v>
      </c>
      <c r="F154" s="9">
        <v>0</v>
      </c>
      <c r="G154" s="9">
        <f t="shared" si="2"/>
        <v>0</v>
      </c>
      <c r="H154" s="42"/>
      <c r="I154" s="43"/>
      <c r="J154" s="44"/>
      <c r="K154" s="45"/>
      <c r="L154" s="48"/>
      <c r="M154" s="47"/>
      <c r="N154" s="26"/>
      <c r="O154" s="14"/>
    </row>
    <row r="155" spans="1:15" s="10" customFormat="1" ht="15.75" x14ac:dyDescent="0.25">
      <c r="A155" s="4" t="s">
        <v>338</v>
      </c>
      <c r="B155" s="5" t="s">
        <v>332</v>
      </c>
      <c r="C155" s="6" t="s">
        <v>155</v>
      </c>
      <c r="D155" s="7">
        <v>0</v>
      </c>
      <c r="E155" s="8">
        <v>0</v>
      </c>
      <c r="F155" s="9">
        <v>0</v>
      </c>
      <c r="G155" s="9">
        <f t="shared" si="2"/>
        <v>0</v>
      </c>
      <c r="H155" s="42"/>
      <c r="I155" s="43"/>
      <c r="J155" s="44"/>
      <c r="K155" s="45"/>
      <c r="L155" s="48"/>
      <c r="M155" s="47"/>
      <c r="N155" s="47"/>
      <c r="O155" s="14"/>
    </row>
    <row r="156" spans="1:15" s="10" customFormat="1" ht="15.75" x14ac:dyDescent="0.25">
      <c r="A156" s="4" t="s">
        <v>338</v>
      </c>
      <c r="B156" s="5" t="s">
        <v>332</v>
      </c>
      <c r="C156" s="6" t="s">
        <v>156</v>
      </c>
      <c r="D156" s="7">
        <v>0</v>
      </c>
      <c r="E156" s="8">
        <v>2041.96</v>
      </c>
      <c r="F156" s="9">
        <v>2041.96</v>
      </c>
      <c r="G156" s="9">
        <f t="shared" si="2"/>
        <v>0</v>
      </c>
      <c r="H156" s="42"/>
      <c r="I156" s="43"/>
      <c r="J156" s="44"/>
      <c r="K156" s="45"/>
      <c r="L156" s="48"/>
      <c r="M156" s="47"/>
      <c r="N156" s="47"/>
      <c r="O156" s="14"/>
    </row>
    <row r="157" spans="1:15" s="10" customFormat="1" ht="15.75" x14ac:dyDescent="0.25">
      <c r="A157" s="4" t="s">
        <v>338</v>
      </c>
      <c r="B157" s="5" t="s">
        <v>332</v>
      </c>
      <c r="C157" s="6" t="s">
        <v>157</v>
      </c>
      <c r="D157" s="7">
        <v>3308.7536000000009</v>
      </c>
      <c r="E157" s="8">
        <v>5255.04</v>
      </c>
      <c r="F157" s="9">
        <v>6228.2384000000002</v>
      </c>
      <c r="G157" s="9">
        <f t="shared" si="2"/>
        <v>2335.5552000000007</v>
      </c>
      <c r="H157" s="42"/>
      <c r="I157" s="43"/>
      <c r="J157" s="44"/>
      <c r="K157" s="45"/>
      <c r="L157" s="48"/>
      <c r="M157" s="47"/>
      <c r="N157" s="26"/>
      <c r="O157" s="14"/>
    </row>
    <row r="158" spans="1:15" s="10" customFormat="1" ht="15.75" x14ac:dyDescent="0.25">
      <c r="A158" s="4" t="s">
        <v>338</v>
      </c>
      <c r="B158" s="5" t="s">
        <v>332</v>
      </c>
      <c r="C158" s="6" t="s">
        <v>158</v>
      </c>
      <c r="D158" s="7">
        <v>498.51</v>
      </c>
      <c r="E158" s="8">
        <v>498.54</v>
      </c>
      <c r="F158" s="9">
        <v>498.51</v>
      </c>
      <c r="G158" s="9">
        <f t="shared" si="2"/>
        <v>498.53999999999996</v>
      </c>
      <c r="H158" s="42"/>
      <c r="I158" s="43"/>
      <c r="J158" s="44"/>
      <c r="K158" s="45"/>
      <c r="L158" s="48"/>
      <c r="M158" s="47"/>
      <c r="N158" s="26"/>
      <c r="O158" s="14"/>
    </row>
    <row r="159" spans="1:15" s="10" customFormat="1" ht="15.75" x14ac:dyDescent="0.25">
      <c r="A159" s="4" t="s">
        <v>338</v>
      </c>
      <c r="B159" s="5" t="s">
        <v>332</v>
      </c>
      <c r="C159" s="6" t="s">
        <v>159</v>
      </c>
      <c r="D159" s="7">
        <v>737.28</v>
      </c>
      <c r="E159" s="8">
        <v>737.3</v>
      </c>
      <c r="F159" s="9">
        <v>737.28</v>
      </c>
      <c r="G159" s="9">
        <f t="shared" si="2"/>
        <v>737.3</v>
      </c>
      <c r="H159" s="42"/>
      <c r="I159" s="43"/>
      <c r="J159" s="44"/>
      <c r="K159" s="45"/>
      <c r="L159" s="48"/>
      <c r="M159" s="47"/>
      <c r="N159" s="47"/>
      <c r="O159" s="14"/>
    </row>
    <row r="160" spans="1:15" s="10" customFormat="1" ht="15.75" x14ac:dyDescent="0.25">
      <c r="A160" s="4" t="s">
        <v>338</v>
      </c>
      <c r="B160" s="5" t="s">
        <v>332</v>
      </c>
      <c r="C160" s="6" t="s">
        <v>160</v>
      </c>
      <c r="D160" s="7">
        <v>364.25</v>
      </c>
      <c r="E160" s="8">
        <v>364.25</v>
      </c>
      <c r="F160" s="9">
        <v>437.1</v>
      </c>
      <c r="G160" s="9">
        <f t="shared" si="2"/>
        <v>291.39999999999998</v>
      </c>
      <c r="H160" s="42"/>
      <c r="I160" s="43"/>
      <c r="J160" s="44"/>
      <c r="K160" s="45"/>
      <c r="L160" s="48"/>
      <c r="M160" s="47"/>
      <c r="N160" s="47"/>
      <c r="O160" s="14"/>
    </row>
    <row r="161" spans="1:15" s="10" customFormat="1" ht="15.75" x14ac:dyDescent="0.25">
      <c r="A161" s="4" t="s">
        <v>338</v>
      </c>
      <c r="B161" s="5" t="s">
        <v>332</v>
      </c>
      <c r="C161" s="6" t="s">
        <v>161</v>
      </c>
      <c r="D161" s="7">
        <v>553.15440000000012</v>
      </c>
      <c r="E161" s="8">
        <v>3219.57</v>
      </c>
      <c r="F161" s="9">
        <v>2709.8854000000001</v>
      </c>
      <c r="G161" s="9">
        <f t="shared" si="2"/>
        <v>1062.8389999999999</v>
      </c>
      <c r="H161" s="42"/>
      <c r="I161" s="43"/>
      <c r="J161" s="44"/>
      <c r="K161" s="45"/>
      <c r="L161" s="48"/>
      <c r="M161" s="47"/>
      <c r="N161" s="26"/>
      <c r="O161" s="14"/>
    </row>
    <row r="162" spans="1:15" s="10" customFormat="1" ht="15.75" x14ac:dyDescent="0.25">
      <c r="A162" s="4" t="s">
        <v>338</v>
      </c>
      <c r="B162" s="5" t="s">
        <v>329</v>
      </c>
      <c r="C162" s="6" t="s">
        <v>162</v>
      </c>
      <c r="D162" s="7">
        <v>1637.4084</v>
      </c>
      <c r="E162" s="8">
        <v>4163.25</v>
      </c>
      <c r="F162" s="9">
        <v>4435.6584000000003</v>
      </c>
      <c r="G162" s="9">
        <f t="shared" si="2"/>
        <v>1365</v>
      </c>
      <c r="H162" s="42"/>
      <c r="I162" s="43"/>
      <c r="J162" s="44"/>
    </row>
    <row r="163" spans="1:15" s="10" customFormat="1" ht="15.75" x14ac:dyDescent="0.25">
      <c r="A163" s="4" t="s">
        <v>338</v>
      </c>
      <c r="B163" s="5" t="s">
        <v>332</v>
      </c>
      <c r="C163" s="6" t="s">
        <v>163</v>
      </c>
      <c r="D163" s="7">
        <v>0</v>
      </c>
      <c r="E163" s="8">
        <v>2674.16</v>
      </c>
      <c r="F163" s="9">
        <v>2674.16</v>
      </c>
      <c r="G163" s="9">
        <f t="shared" si="2"/>
        <v>0</v>
      </c>
      <c r="H163" s="42"/>
      <c r="I163" s="43"/>
      <c r="J163" s="44"/>
    </row>
    <row r="164" spans="1:15" s="10" customFormat="1" ht="15.75" x14ac:dyDescent="0.25">
      <c r="A164" s="4" t="s">
        <v>338</v>
      </c>
      <c r="B164" s="5" t="s">
        <v>332</v>
      </c>
      <c r="C164" s="6" t="s">
        <v>164</v>
      </c>
      <c r="D164" s="7">
        <v>0</v>
      </c>
      <c r="E164" s="8">
        <v>0</v>
      </c>
      <c r="F164" s="9">
        <v>0</v>
      </c>
      <c r="G164" s="9">
        <f t="shared" si="2"/>
        <v>0</v>
      </c>
      <c r="H164" s="42"/>
      <c r="I164" s="43"/>
      <c r="J164" s="44"/>
      <c r="K164" s="45"/>
      <c r="L164" s="48"/>
      <c r="M164" s="47"/>
      <c r="N164" s="26"/>
      <c r="O164" s="14"/>
    </row>
    <row r="165" spans="1:15" s="10" customFormat="1" ht="15.75" x14ac:dyDescent="0.25">
      <c r="A165" s="4" t="s">
        <v>338</v>
      </c>
      <c r="B165" s="5" t="s">
        <v>332</v>
      </c>
      <c r="C165" s="6" t="s">
        <v>165</v>
      </c>
      <c r="D165" s="7">
        <v>432</v>
      </c>
      <c r="E165" s="8">
        <v>1400</v>
      </c>
      <c r="F165" s="9">
        <v>1832</v>
      </c>
      <c r="G165" s="9">
        <f t="shared" si="2"/>
        <v>0</v>
      </c>
      <c r="H165" s="42"/>
      <c r="I165" s="43"/>
      <c r="J165" s="44"/>
      <c r="K165" s="45"/>
      <c r="L165" s="48"/>
      <c r="M165" s="47"/>
      <c r="N165" s="26"/>
      <c r="O165" s="14"/>
    </row>
    <row r="166" spans="1:15" s="10" customFormat="1" ht="15.75" x14ac:dyDescent="0.25">
      <c r="A166" s="4" t="s">
        <v>338</v>
      </c>
      <c r="B166" s="5" t="s">
        <v>329</v>
      </c>
      <c r="C166" s="6" t="s">
        <v>166</v>
      </c>
      <c r="D166" s="7">
        <v>2136.02</v>
      </c>
      <c r="E166" s="8">
        <v>2314</v>
      </c>
      <c r="F166" s="9">
        <v>2670.0220999999997</v>
      </c>
      <c r="G166" s="9">
        <f t="shared" si="2"/>
        <v>1779.9979000000008</v>
      </c>
      <c r="H166" s="42"/>
      <c r="I166" s="43"/>
      <c r="J166" s="44"/>
    </row>
    <row r="167" spans="1:15" s="10" customFormat="1" ht="15.75" x14ac:dyDescent="0.25">
      <c r="A167" s="4" t="s">
        <v>338</v>
      </c>
      <c r="B167" s="5" t="s">
        <v>329</v>
      </c>
      <c r="C167" s="6" t="s">
        <v>167</v>
      </c>
      <c r="D167" s="7">
        <v>222.09999999999991</v>
      </c>
      <c r="E167" s="8">
        <v>3997.7279999999996</v>
      </c>
      <c r="F167" s="9">
        <v>4219.8279999999995</v>
      </c>
      <c r="G167" s="9">
        <f t="shared" si="2"/>
        <v>0</v>
      </c>
      <c r="H167" s="42"/>
      <c r="I167" s="43"/>
      <c r="J167" s="44"/>
    </row>
    <row r="168" spans="1:15" s="10" customFormat="1" ht="15.75" x14ac:dyDescent="0.25">
      <c r="A168" s="4" t="s">
        <v>338</v>
      </c>
      <c r="B168" s="5" t="s">
        <v>329</v>
      </c>
      <c r="C168" s="6" t="s">
        <v>168</v>
      </c>
      <c r="D168" s="7">
        <v>92.422999999999888</v>
      </c>
      <c r="E168" s="8">
        <v>392.76</v>
      </c>
      <c r="F168" s="9">
        <v>392.78289999999987</v>
      </c>
      <c r="G168" s="9">
        <f t="shared" si="2"/>
        <v>92.400100000000009</v>
      </c>
      <c r="H168" s="42"/>
      <c r="I168" s="43"/>
      <c r="J168" s="44"/>
      <c r="K168" s="45"/>
      <c r="L168" s="48"/>
      <c r="M168" s="47"/>
      <c r="N168" s="26"/>
      <c r="O168" s="14"/>
    </row>
    <row r="169" spans="1:15" s="10" customFormat="1" ht="15.75" x14ac:dyDescent="0.25">
      <c r="A169" s="4" t="s">
        <v>338</v>
      </c>
      <c r="B169" s="5" t="s">
        <v>329</v>
      </c>
      <c r="C169" s="6" t="s">
        <v>169</v>
      </c>
      <c r="D169" s="7">
        <v>14996.173599999998</v>
      </c>
      <c r="E169" s="8">
        <v>32848.69</v>
      </c>
      <c r="F169" s="9">
        <v>34276.964600000007</v>
      </c>
      <c r="G169" s="9">
        <f t="shared" si="2"/>
        <v>13567.89899999999</v>
      </c>
      <c r="H169" s="42"/>
      <c r="I169" s="43"/>
      <c r="J169" s="44"/>
      <c r="K169" s="45"/>
      <c r="L169" s="48"/>
      <c r="M169" s="47"/>
      <c r="N169" s="26"/>
      <c r="O169" s="14"/>
    </row>
    <row r="170" spans="1:15" s="10" customFormat="1" ht="15.75" x14ac:dyDescent="0.25">
      <c r="A170" s="4" t="s">
        <v>338</v>
      </c>
      <c r="B170" s="5" t="s">
        <v>329</v>
      </c>
      <c r="C170" s="6" t="s">
        <v>170</v>
      </c>
      <c r="D170" s="7">
        <v>0</v>
      </c>
      <c r="E170" s="8">
        <v>940.875</v>
      </c>
      <c r="F170" s="9">
        <v>940.875</v>
      </c>
      <c r="G170" s="9">
        <f t="shared" si="2"/>
        <v>0</v>
      </c>
      <c r="H170" s="42"/>
      <c r="I170" s="43"/>
      <c r="J170" s="44"/>
      <c r="K170" s="45"/>
      <c r="L170" s="48"/>
      <c r="M170" s="47"/>
      <c r="N170" s="26"/>
      <c r="O170" s="14"/>
    </row>
    <row r="171" spans="1:15" s="10" customFormat="1" ht="15.75" x14ac:dyDescent="0.25">
      <c r="A171" s="4" t="s">
        <v>338</v>
      </c>
      <c r="B171" s="5" t="s">
        <v>329</v>
      </c>
      <c r="C171" s="6" t="s">
        <v>171</v>
      </c>
      <c r="D171" s="7">
        <v>0</v>
      </c>
      <c r="E171" s="8">
        <v>6252.89</v>
      </c>
      <c r="F171" s="9">
        <v>3410.6400000000003</v>
      </c>
      <c r="G171" s="9">
        <f t="shared" si="2"/>
        <v>2842.25</v>
      </c>
      <c r="H171" s="42"/>
      <c r="I171" s="43"/>
      <c r="J171" s="44"/>
      <c r="K171" s="45"/>
      <c r="L171" s="48"/>
      <c r="M171" s="47"/>
      <c r="N171" s="26"/>
      <c r="O171" s="14"/>
    </row>
    <row r="172" spans="1:15" s="10" customFormat="1" ht="15.75" x14ac:dyDescent="0.25">
      <c r="A172" s="4" t="s">
        <v>338</v>
      </c>
      <c r="B172" s="5" t="s">
        <v>329</v>
      </c>
      <c r="C172" s="6" t="s">
        <v>172</v>
      </c>
      <c r="D172" s="7">
        <v>2660.92</v>
      </c>
      <c r="E172" s="8">
        <v>9426.0400000000009</v>
      </c>
      <c r="F172" s="9">
        <v>9528.4230000000007</v>
      </c>
      <c r="G172" s="9">
        <f t="shared" si="2"/>
        <v>2558.5370000000003</v>
      </c>
      <c r="H172" s="42"/>
      <c r="I172" s="43"/>
      <c r="J172" s="44"/>
      <c r="K172" s="45"/>
      <c r="L172" s="48"/>
      <c r="M172" s="47"/>
      <c r="N172" s="26"/>
      <c r="O172" s="14"/>
    </row>
    <row r="173" spans="1:15" s="10" customFormat="1" ht="15.75" x14ac:dyDescent="0.25">
      <c r="A173" s="4" t="s">
        <v>338</v>
      </c>
      <c r="B173" s="5" t="s">
        <v>329</v>
      </c>
      <c r="C173" s="6" t="s">
        <v>173</v>
      </c>
      <c r="D173" s="7">
        <v>1337.0099999999998</v>
      </c>
      <c r="E173" s="8">
        <v>3807.02</v>
      </c>
      <c r="F173" s="9">
        <v>3240.5413999999996</v>
      </c>
      <c r="G173" s="9">
        <f t="shared" si="2"/>
        <v>1903.4886000000001</v>
      </c>
      <c r="H173" s="42"/>
      <c r="I173" s="43"/>
      <c r="J173" s="44"/>
      <c r="K173" s="45"/>
      <c r="L173" s="48"/>
      <c r="M173" s="47"/>
      <c r="N173" s="26"/>
      <c r="O173" s="14"/>
    </row>
    <row r="174" spans="1:15" s="10" customFormat="1" ht="15.75" x14ac:dyDescent="0.25">
      <c r="A174" s="4" t="s">
        <v>338</v>
      </c>
      <c r="B174" s="5" t="s">
        <v>332</v>
      </c>
      <c r="C174" s="6" t="s">
        <v>174</v>
      </c>
      <c r="D174" s="7">
        <v>61.98</v>
      </c>
      <c r="E174" s="8">
        <v>61.98</v>
      </c>
      <c r="F174" s="9">
        <v>61.98</v>
      </c>
      <c r="G174" s="9">
        <f t="shared" si="2"/>
        <v>61.98</v>
      </c>
      <c r="H174" s="42"/>
      <c r="I174" s="43"/>
      <c r="J174" s="44"/>
      <c r="K174" s="45"/>
      <c r="L174" s="48"/>
      <c r="M174" s="47"/>
      <c r="N174" s="26"/>
      <c r="O174" s="14"/>
    </row>
    <row r="175" spans="1:15" s="10" customFormat="1" ht="15.75" x14ac:dyDescent="0.25">
      <c r="A175" s="4" t="s">
        <v>338</v>
      </c>
      <c r="B175" s="5" t="s">
        <v>332</v>
      </c>
      <c r="C175" s="6" t="s">
        <v>175</v>
      </c>
      <c r="D175" s="7">
        <v>0</v>
      </c>
      <c r="E175" s="8">
        <v>0</v>
      </c>
      <c r="F175" s="9">
        <v>0</v>
      </c>
      <c r="G175" s="9">
        <f t="shared" si="2"/>
        <v>0</v>
      </c>
      <c r="H175" s="42"/>
      <c r="I175" s="43"/>
      <c r="J175" s="44"/>
      <c r="K175" s="45"/>
      <c r="L175" s="48"/>
      <c r="M175" s="47"/>
      <c r="N175" s="26"/>
      <c r="O175" s="14"/>
    </row>
    <row r="176" spans="1:15" s="10" customFormat="1" ht="15.75" x14ac:dyDescent="0.25">
      <c r="A176" s="4" t="s">
        <v>338</v>
      </c>
      <c r="B176" s="5" t="s">
        <v>332</v>
      </c>
      <c r="C176" s="6" t="s">
        <v>176</v>
      </c>
      <c r="D176" s="7">
        <v>1723.722</v>
      </c>
      <c r="E176" s="8">
        <v>1723.7</v>
      </c>
      <c r="F176" s="9">
        <v>2298.2870000000003</v>
      </c>
      <c r="G176" s="9">
        <f t="shared" si="2"/>
        <v>1149.1349999999998</v>
      </c>
      <c r="H176" s="42"/>
      <c r="I176" s="43"/>
      <c r="J176" s="44"/>
      <c r="K176" s="45"/>
      <c r="L176" s="48"/>
      <c r="M176" s="47"/>
      <c r="N176" s="26"/>
      <c r="O176" s="14"/>
    </row>
    <row r="177" spans="1:15" s="10" customFormat="1" ht="15.75" x14ac:dyDescent="0.25">
      <c r="A177" s="4" t="s">
        <v>338</v>
      </c>
      <c r="B177" s="5" t="s">
        <v>332</v>
      </c>
      <c r="C177" s="6" t="s">
        <v>177</v>
      </c>
      <c r="D177" s="7">
        <v>2493.1410999999998</v>
      </c>
      <c r="E177" s="8">
        <v>3116.42</v>
      </c>
      <c r="F177" s="9">
        <v>5609.5610999999999</v>
      </c>
      <c r="G177" s="9">
        <f t="shared" si="2"/>
        <v>0</v>
      </c>
      <c r="H177" s="42"/>
      <c r="I177" s="43"/>
      <c r="J177" s="44"/>
      <c r="K177" s="45"/>
      <c r="L177" s="48"/>
      <c r="M177" s="47"/>
      <c r="N177" s="26"/>
      <c r="O177" s="14"/>
    </row>
    <row r="178" spans="1:15" s="10" customFormat="1" ht="15.75" x14ac:dyDescent="0.25">
      <c r="A178" s="4" t="s">
        <v>338</v>
      </c>
      <c r="B178" s="5" t="s">
        <v>332</v>
      </c>
      <c r="C178" s="6" t="s">
        <v>178</v>
      </c>
      <c r="D178" s="7">
        <v>551.62</v>
      </c>
      <c r="E178" s="8">
        <v>551.67999999999995</v>
      </c>
      <c r="F178" s="9">
        <v>551.61599999999987</v>
      </c>
      <c r="G178" s="9">
        <f t="shared" si="2"/>
        <v>551.68400000000008</v>
      </c>
      <c r="H178" s="42"/>
      <c r="I178" s="43"/>
      <c r="J178" s="44"/>
    </row>
    <row r="179" spans="1:15" s="10" customFormat="1" ht="15.75" x14ac:dyDescent="0.25">
      <c r="A179" s="4" t="s">
        <v>338</v>
      </c>
      <c r="B179" s="5" t="s">
        <v>332</v>
      </c>
      <c r="C179" s="6" t="s">
        <v>179</v>
      </c>
      <c r="D179" s="7">
        <v>8400</v>
      </c>
      <c r="E179" s="8">
        <v>8400</v>
      </c>
      <c r="F179" s="9">
        <v>11200</v>
      </c>
      <c r="G179" s="9">
        <f t="shared" si="2"/>
        <v>5600</v>
      </c>
      <c r="H179" s="42"/>
      <c r="I179" s="43"/>
      <c r="J179" s="44"/>
    </row>
    <row r="180" spans="1:15" s="10" customFormat="1" ht="15.75" x14ac:dyDescent="0.25">
      <c r="A180" s="4" t="s">
        <v>338</v>
      </c>
      <c r="B180" s="5" t="s">
        <v>332</v>
      </c>
      <c r="C180" s="6" t="s">
        <v>180</v>
      </c>
      <c r="D180" s="7">
        <v>419.36180000000002</v>
      </c>
      <c r="E180" s="8">
        <v>662.83</v>
      </c>
      <c r="F180" s="9">
        <v>1041.6342</v>
      </c>
      <c r="G180" s="9">
        <f t="shared" si="2"/>
        <v>40.557600000000093</v>
      </c>
      <c r="H180" s="42"/>
      <c r="I180" s="43"/>
      <c r="J180" s="44"/>
      <c r="K180" s="45"/>
      <c r="L180" s="48"/>
      <c r="M180" s="47"/>
      <c r="N180" s="47"/>
      <c r="O180" s="14"/>
    </row>
    <row r="181" spans="1:15" s="10" customFormat="1" ht="15.75" x14ac:dyDescent="0.25">
      <c r="A181" s="4" t="s">
        <v>338</v>
      </c>
      <c r="B181" s="5" t="s">
        <v>332</v>
      </c>
      <c r="C181" s="6" t="s">
        <v>181</v>
      </c>
      <c r="D181" s="7">
        <v>299.3374</v>
      </c>
      <c r="E181" s="8">
        <v>347.9</v>
      </c>
      <c r="F181" s="9">
        <v>463.97479999999996</v>
      </c>
      <c r="G181" s="9">
        <f t="shared" si="2"/>
        <v>183.26260000000002</v>
      </c>
      <c r="H181" s="42"/>
      <c r="I181" s="43"/>
      <c r="J181" s="44"/>
      <c r="K181" s="45"/>
      <c r="L181" s="48"/>
      <c r="M181" s="47"/>
      <c r="N181" s="47"/>
      <c r="O181" s="14"/>
    </row>
    <row r="182" spans="1:15" s="10" customFormat="1" ht="15.75" x14ac:dyDescent="0.25">
      <c r="A182" s="4" t="s">
        <v>338</v>
      </c>
      <c r="B182" s="5" t="s">
        <v>332</v>
      </c>
      <c r="C182" s="6" t="s">
        <v>182</v>
      </c>
      <c r="D182" s="7">
        <v>1967.9484000000009</v>
      </c>
      <c r="E182" s="8">
        <v>10074.01</v>
      </c>
      <c r="F182" s="9">
        <v>10420.407800000001</v>
      </c>
      <c r="G182" s="9">
        <f t="shared" si="2"/>
        <v>1621.5506000000005</v>
      </c>
      <c r="H182" s="42"/>
      <c r="I182" s="43"/>
      <c r="J182" s="44"/>
      <c r="K182" s="45"/>
      <c r="L182" s="48"/>
      <c r="M182" s="47"/>
      <c r="N182" s="47"/>
      <c r="O182" s="14"/>
    </row>
    <row r="183" spans="1:15" s="10" customFormat="1" ht="15.75" x14ac:dyDescent="0.25">
      <c r="A183" s="4" t="s">
        <v>338</v>
      </c>
      <c r="B183" s="5" t="s">
        <v>332</v>
      </c>
      <c r="C183" s="6" t="s">
        <v>183</v>
      </c>
      <c r="D183" s="7">
        <v>6786.2871000000005</v>
      </c>
      <c r="E183" s="8">
        <v>7285.46</v>
      </c>
      <c r="F183" s="9">
        <v>8177.3251000000009</v>
      </c>
      <c r="G183" s="9">
        <f t="shared" si="2"/>
        <v>5894.4219999999996</v>
      </c>
      <c r="H183" s="42"/>
      <c r="I183" s="43"/>
      <c r="J183" s="44"/>
      <c r="K183" s="45"/>
      <c r="L183" s="48"/>
      <c r="M183" s="47"/>
      <c r="N183" s="26"/>
      <c r="O183" s="14"/>
    </row>
    <row r="184" spans="1:15" s="10" customFormat="1" ht="15.75" x14ac:dyDescent="0.25">
      <c r="A184" s="4" t="s">
        <v>338</v>
      </c>
      <c r="B184" s="5" t="s">
        <v>335</v>
      </c>
      <c r="C184" s="6" t="s">
        <v>184</v>
      </c>
      <c r="D184" s="7">
        <v>0</v>
      </c>
      <c r="E184" s="8">
        <v>66403.649999999994</v>
      </c>
      <c r="F184" s="9">
        <v>66403.649999999994</v>
      </c>
      <c r="G184" s="9">
        <f t="shared" si="2"/>
        <v>0</v>
      </c>
      <c r="H184" s="42"/>
      <c r="I184" s="43"/>
      <c r="J184" s="44"/>
      <c r="K184" s="45"/>
      <c r="L184" s="48"/>
      <c r="M184" s="47"/>
      <c r="N184" s="47"/>
      <c r="O184" s="14"/>
    </row>
    <row r="185" spans="1:15" s="10" customFormat="1" ht="15.75" x14ac:dyDescent="0.25">
      <c r="A185" s="4" t="s">
        <v>338</v>
      </c>
      <c r="B185" s="5" t="s">
        <v>335</v>
      </c>
      <c r="C185" s="6" t="s">
        <v>185</v>
      </c>
      <c r="D185" s="7">
        <v>0</v>
      </c>
      <c r="E185" s="8">
        <v>23737.14</v>
      </c>
      <c r="F185" s="9">
        <v>23737.14</v>
      </c>
      <c r="G185" s="9">
        <f t="shared" si="2"/>
        <v>0</v>
      </c>
      <c r="H185" s="42"/>
      <c r="I185" s="43"/>
      <c r="J185" s="44"/>
      <c r="K185" s="45"/>
      <c r="L185" s="48"/>
      <c r="M185" s="47"/>
      <c r="N185" s="26"/>
      <c r="O185" s="14"/>
    </row>
    <row r="186" spans="1:15" s="10" customFormat="1" ht="15.75" x14ac:dyDescent="0.25">
      <c r="A186" s="4" t="s">
        <v>338</v>
      </c>
      <c r="B186" s="5" t="s">
        <v>330</v>
      </c>
      <c r="C186" s="6" t="s">
        <v>186</v>
      </c>
      <c r="D186" s="7">
        <v>309.04739999999998</v>
      </c>
      <c r="E186" s="8">
        <v>1145.8699999999999</v>
      </c>
      <c r="F186" s="9">
        <v>669.77499999999986</v>
      </c>
      <c r="G186" s="9">
        <f t="shared" si="2"/>
        <v>785.14239999999995</v>
      </c>
      <c r="H186" s="42"/>
      <c r="I186" s="43"/>
      <c r="J186" s="44"/>
      <c r="K186" s="45"/>
      <c r="L186" s="48"/>
      <c r="M186" s="47"/>
      <c r="N186" s="26"/>
      <c r="O186" s="14"/>
    </row>
    <row r="187" spans="1:15" s="10" customFormat="1" ht="15.75" x14ac:dyDescent="0.25">
      <c r="A187" s="4" t="s">
        <v>338</v>
      </c>
      <c r="B187" s="5" t="s">
        <v>330</v>
      </c>
      <c r="C187" s="6" t="s">
        <v>187</v>
      </c>
      <c r="D187" s="7">
        <v>862.84879999999987</v>
      </c>
      <c r="E187" s="8">
        <v>2993.43</v>
      </c>
      <c r="F187" s="9">
        <v>2755.7775999999999</v>
      </c>
      <c r="G187" s="9">
        <f t="shared" si="2"/>
        <v>1100.5011999999997</v>
      </c>
      <c r="H187" s="42"/>
      <c r="I187" s="43"/>
      <c r="J187" s="44"/>
      <c r="K187" s="45"/>
      <c r="L187" s="48"/>
      <c r="M187" s="47"/>
      <c r="N187" s="26"/>
      <c r="O187" s="14"/>
    </row>
    <row r="188" spans="1:15" s="10" customFormat="1" ht="15.75" x14ac:dyDescent="0.25">
      <c r="A188" s="4" t="s">
        <v>338</v>
      </c>
      <c r="B188" s="5" t="s">
        <v>330</v>
      </c>
      <c r="C188" s="6" t="s">
        <v>188</v>
      </c>
      <c r="D188" s="7">
        <v>1596.2824000000001</v>
      </c>
      <c r="E188" s="8">
        <v>2849.0162</v>
      </c>
      <c r="F188" s="9">
        <v>1943.7186000000002</v>
      </c>
      <c r="G188" s="9">
        <f t="shared" si="2"/>
        <v>2501.58</v>
      </c>
      <c r="H188" s="42"/>
      <c r="I188" s="43"/>
      <c r="J188" s="44"/>
      <c r="K188" s="45"/>
      <c r="L188" s="46"/>
      <c r="M188" s="47"/>
      <c r="N188" s="26"/>
      <c r="O188" s="14"/>
    </row>
    <row r="189" spans="1:15" s="10" customFormat="1" ht="15.75" x14ac:dyDescent="0.25">
      <c r="A189" s="4" t="s">
        <v>338</v>
      </c>
      <c r="B189" s="5" t="s">
        <v>330</v>
      </c>
      <c r="C189" s="6" t="s">
        <v>189</v>
      </c>
      <c r="D189" s="7">
        <v>1304.7794000000001</v>
      </c>
      <c r="E189" s="8">
        <v>4976.09</v>
      </c>
      <c r="F189" s="9">
        <v>3471.7649999999999</v>
      </c>
      <c r="G189" s="9">
        <f t="shared" si="2"/>
        <v>2809.1044000000006</v>
      </c>
      <c r="H189" s="42"/>
      <c r="I189" s="43"/>
      <c r="J189" s="44"/>
    </row>
    <row r="190" spans="1:15" s="10" customFormat="1" ht="15.75" x14ac:dyDescent="0.25">
      <c r="A190" s="4" t="s">
        <v>338</v>
      </c>
      <c r="B190" s="5" t="s">
        <v>335</v>
      </c>
      <c r="C190" s="6" t="s">
        <v>190</v>
      </c>
      <c r="D190" s="7">
        <v>0</v>
      </c>
      <c r="E190" s="8">
        <v>3853.99</v>
      </c>
      <c r="F190" s="9">
        <v>2223.4607999999998</v>
      </c>
      <c r="G190" s="9">
        <f t="shared" si="2"/>
        <v>1630.5291999999999</v>
      </c>
      <c r="H190" s="42"/>
      <c r="I190" s="43"/>
      <c r="J190" s="44"/>
    </row>
    <row r="191" spans="1:15" s="10" customFormat="1" ht="15.75" x14ac:dyDescent="0.25">
      <c r="A191" s="4" t="s">
        <v>338</v>
      </c>
      <c r="B191" s="5" t="s">
        <v>335</v>
      </c>
      <c r="C191" s="6" t="s">
        <v>191</v>
      </c>
      <c r="D191" s="7">
        <v>2654.6100000000006</v>
      </c>
      <c r="E191" s="8">
        <v>3152.31</v>
      </c>
      <c r="F191" s="9">
        <v>3318.265100000001</v>
      </c>
      <c r="G191" s="9">
        <f t="shared" si="2"/>
        <v>2488.6548999999991</v>
      </c>
      <c r="H191" s="42"/>
      <c r="I191" s="43"/>
      <c r="J191" s="44"/>
    </row>
    <row r="192" spans="1:15" s="10" customFormat="1" ht="15.75" x14ac:dyDescent="0.25">
      <c r="A192" s="4" t="s">
        <v>338</v>
      </c>
      <c r="B192" s="5" t="s">
        <v>335</v>
      </c>
      <c r="C192" s="6" t="s">
        <v>192</v>
      </c>
      <c r="D192" s="7">
        <v>3814.3999999999996</v>
      </c>
      <c r="E192" s="8">
        <v>4291.2</v>
      </c>
      <c r="F192" s="9">
        <v>4767.9999999999991</v>
      </c>
      <c r="G192" s="9">
        <f t="shared" si="2"/>
        <v>3337.6000000000004</v>
      </c>
      <c r="H192" s="42"/>
      <c r="I192" s="43"/>
      <c r="J192" s="44"/>
    </row>
    <row r="193" spans="1:15" s="10" customFormat="1" ht="15.75" x14ac:dyDescent="0.25">
      <c r="A193" s="4" t="s">
        <v>338</v>
      </c>
      <c r="B193" s="5" t="s">
        <v>329</v>
      </c>
      <c r="C193" s="6" t="s">
        <v>193</v>
      </c>
      <c r="D193" s="7">
        <v>259.59000000000003</v>
      </c>
      <c r="E193" s="8">
        <v>519.17999999999995</v>
      </c>
      <c r="F193" s="9">
        <v>778.77</v>
      </c>
      <c r="G193" s="9">
        <f t="shared" si="2"/>
        <v>0</v>
      </c>
      <c r="H193" s="42"/>
      <c r="I193" s="43"/>
      <c r="J193" s="44"/>
    </row>
    <row r="194" spans="1:15" s="10" customFormat="1" ht="15.75" x14ac:dyDescent="0.25">
      <c r="A194" s="4" t="s">
        <v>338</v>
      </c>
      <c r="B194" s="5" t="s">
        <v>332</v>
      </c>
      <c r="C194" s="6" t="s">
        <v>194</v>
      </c>
      <c r="D194" s="7">
        <v>173.97</v>
      </c>
      <c r="E194" s="8">
        <v>214.09</v>
      </c>
      <c r="F194" s="9">
        <v>227.49680000000004</v>
      </c>
      <c r="G194" s="9">
        <f t="shared" si="2"/>
        <v>160.56319999999997</v>
      </c>
      <c r="H194" s="42"/>
      <c r="I194" s="43"/>
      <c r="J194" s="44"/>
    </row>
    <row r="195" spans="1:15" s="10" customFormat="1" ht="15.75" x14ac:dyDescent="0.25">
      <c r="A195" s="4" t="s">
        <v>338</v>
      </c>
      <c r="B195" s="5" t="s">
        <v>332</v>
      </c>
      <c r="C195" s="6" t="s">
        <v>195</v>
      </c>
      <c r="D195" s="7">
        <v>2408.7670000000003</v>
      </c>
      <c r="E195" s="8">
        <v>2612.56</v>
      </c>
      <c r="F195" s="9">
        <v>2883.7397999999994</v>
      </c>
      <c r="G195" s="9">
        <f t="shared" si="2"/>
        <v>2137.5872000000008</v>
      </c>
      <c r="H195" s="42"/>
      <c r="I195" s="43"/>
      <c r="J195" s="44"/>
    </row>
    <row r="196" spans="1:15" s="10" customFormat="1" ht="15.75" x14ac:dyDescent="0.25">
      <c r="A196" s="4" t="s">
        <v>338</v>
      </c>
      <c r="B196" s="5" t="s">
        <v>332</v>
      </c>
      <c r="C196" s="6" t="s">
        <v>196</v>
      </c>
      <c r="D196" s="7">
        <v>396</v>
      </c>
      <c r="E196" s="8">
        <v>414</v>
      </c>
      <c r="F196" s="9">
        <v>486</v>
      </c>
      <c r="G196" s="9">
        <f t="shared" si="2"/>
        <v>324</v>
      </c>
      <c r="H196" s="42"/>
      <c r="I196" s="43"/>
      <c r="J196" s="44"/>
      <c r="K196" s="45"/>
      <c r="L196" s="46"/>
      <c r="M196" s="47"/>
      <c r="N196" s="47"/>
      <c r="O196" s="14"/>
    </row>
    <row r="197" spans="1:15" s="10" customFormat="1" ht="15.75" x14ac:dyDescent="0.25">
      <c r="A197" s="4" t="s">
        <v>338</v>
      </c>
      <c r="B197" s="5" t="s">
        <v>331</v>
      </c>
      <c r="C197" s="6" t="s">
        <v>197</v>
      </c>
      <c r="D197" s="7">
        <v>37213.64</v>
      </c>
      <c r="E197" s="8">
        <v>40953.29</v>
      </c>
      <c r="F197" s="9">
        <v>46216.934999999998</v>
      </c>
      <c r="G197" s="9">
        <f t="shared" si="2"/>
        <v>31949.994999999995</v>
      </c>
      <c r="H197" s="42"/>
      <c r="I197" s="43"/>
      <c r="J197" s="44"/>
      <c r="K197" s="45"/>
      <c r="L197" s="46"/>
      <c r="M197" s="47"/>
      <c r="N197" s="47"/>
      <c r="O197" s="14"/>
    </row>
    <row r="198" spans="1:15" s="10" customFormat="1" ht="15.75" x14ac:dyDescent="0.25">
      <c r="A198" s="4" t="s">
        <v>338</v>
      </c>
      <c r="B198" s="5" t="s">
        <v>332</v>
      </c>
      <c r="C198" s="6" t="s">
        <v>198</v>
      </c>
      <c r="D198" s="7">
        <v>2048.8576000000003</v>
      </c>
      <c r="E198" s="8">
        <v>2268.38</v>
      </c>
      <c r="F198" s="9">
        <v>2561.0691999999999</v>
      </c>
      <c r="G198" s="9">
        <f t="shared" si="2"/>
        <v>1756.1684000000005</v>
      </c>
      <c r="H198" s="42"/>
      <c r="I198" s="43"/>
      <c r="J198" s="44"/>
      <c r="K198" s="45"/>
      <c r="L198" s="46"/>
      <c r="M198" s="47"/>
      <c r="N198" s="47"/>
      <c r="O198" s="14"/>
    </row>
    <row r="199" spans="1:15" s="10" customFormat="1" ht="15.75" x14ac:dyDescent="0.25">
      <c r="A199" s="4" t="s">
        <v>338</v>
      </c>
      <c r="B199" s="5" t="s">
        <v>332</v>
      </c>
      <c r="C199" s="6" t="s">
        <v>199</v>
      </c>
      <c r="D199" s="7">
        <v>6064.09</v>
      </c>
      <c r="E199" s="8">
        <v>8964.3141999999989</v>
      </c>
      <c r="F199" s="9">
        <v>11073.560099999999</v>
      </c>
      <c r="G199" s="9">
        <f t="shared" si="2"/>
        <v>3954.8441000000003</v>
      </c>
      <c r="H199" s="42"/>
      <c r="I199" s="43"/>
      <c r="J199" s="44"/>
      <c r="K199" s="45"/>
      <c r="L199" s="46"/>
      <c r="M199" s="47"/>
      <c r="N199" s="26"/>
      <c r="O199" s="14"/>
    </row>
    <row r="200" spans="1:15" s="10" customFormat="1" ht="15.75" x14ac:dyDescent="0.25">
      <c r="A200" s="4" t="s">
        <v>338</v>
      </c>
      <c r="B200" s="5" t="s">
        <v>329</v>
      </c>
      <c r="C200" s="6" t="s">
        <v>200</v>
      </c>
      <c r="D200" s="7">
        <v>2242</v>
      </c>
      <c r="E200" s="8">
        <v>2242</v>
      </c>
      <c r="F200" s="9">
        <v>2242</v>
      </c>
      <c r="G200" s="9">
        <f t="shared" si="2"/>
        <v>2242</v>
      </c>
      <c r="H200" s="42"/>
      <c r="I200" s="43"/>
      <c r="J200" s="44"/>
      <c r="K200" s="45"/>
      <c r="L200" s="48"/>
      <c r="M200" s="47"/>
      <c r="N200" s="26"/>
      <c r="O200" s="14"/>
    </row>
    <row r="201" spans="1:15" s="10" customFormat="1" ht="15.75" x14ac:dyDescent="0.25">
      <c r="A201" s="4" t="s">
        <v>338</v>
      </c>
      <c r="B201" s="5" t="s">
        <v>330</v>
      </c>
      <c r="C201" s="6" t="s">
        <v>201</v>
      </c>
      <c r="D201" s="7">
        <v>1416</v>
      </c>
      <c r="E201" s="8">
        <v>6013.2807999999995</v>
      </c>
      <c r="F201" s="9">
        <v>7429.2807999999995</v>
      </c>
      <c r="G201" s="9">
        <f t="shared" si="2"/>
        <v>0</v>
      </c>
      <c r="H201" s="42"/>
      <c r="I201" s="43"/>
      <c r="J201" s="44"/>
      <c r="K201" s="45"/>
      <c r="L201" s="48"/>
      <c r="M201" s="47"/>
      <c r="N201" s="47"/>
      <c r="O201" s="14"/>
    </row>
    <row r="202" spans="1:15" s="10" customFormat="1" ht="15.75" x14ac:dyDescent="0.25">
      <c r="A202" s="4" t="s">
        <v>338</v>
      </c>
      <c r="B202" s="5" t="s">
        <v>336</v>
      </c>
      <c r="C202" s="6" t="s">
        <v>202</v>
      </c>
      <c r="D202" s="7">
        <v>100924.54450000002</v>
      </c>
      <c r="E202" s="8">
        <v>533597.74</v>
      </c>
      <c r="F202" s="9">
        <v>598882.72930000001</v>
      </c>
      <c r="G202" s="9">
        <f t="shared" si="2"/>
        <v>35639.555200000061</v>
      </c>
      <c r="H202" s="42"/>
      <c r="I202" s="43"/>
      <c r="J202" s="44"/>
      <c r="K202" s="45"/>
      <c r="L202" s="48"/>
      <c r="M202" s="47"/>
      <c r="N202" s="47"/>
      <c r="O202" s="14"/>
    </row>
    <row r="203" spans="1:15" s="10" customFormat="1" ht="15.75" x14ac:dyDescent="0.25">
      <c r="A203" s="4" t="s">
        <v>338</v>
      </c>
      <c r="B203" s="5" t="s">
        <v>336</v>
      </c>
      <c r="C203" s="6" t="s">
        <v>203</v>
      </c>
      <c r="D203" s="7">
        <v>1982.4000000000003</v>
      </c>
      <c r="E203" s="8">
        <v>1982.3999999999999</v>
      </c>
      <c r="F203" s="9">
        <v>3964.8</v>
      </c>
      <c r="G203" s="9">
        <f t="shared" si="2"/>
        <v>0</v>
      </c>
      <c r="H203" s="42"/>
      <c r="I203" s="43"/>
      <c r="J203" s="44"/>
      <c r="K203" s="45"/>
      <c r="L203" s="48"/>
      <c r="M203" s="47"/>
      <c r="N203" s="47"/>
      <c r="O203" s="14"/>
    </row>
    <row r="204" spans="1:15" s="10" customFormat="1" ht="15.75" x14ac:dyDescent="0.25">
      <c r="A204" s="4" t="s">
        <v>338</v>
      </c>
      <c r="B204" s="5" t="s">
        <v>336</v>
      </c>
      <c r="C204" s="6" t="s">
        <v>204</v>
      </c>
      <c r="D204" s="7">
        <v>1606.6128999999983</v>
      </c>
      <c r="E204" s="8">
        <v>8658.27</v>
      </c>
      <c r="F204" s="9">
        <v>10264.882899999999</v>
      </c>
      <c r="G204" s="9">
        <f t="shared" si="2"/>
        <v>0</v>
      </c>
      <c r="H204" s="42"/>
      <c r="I204" s="43"/>
      <c r="J204" s="44"/>
      <c r="K204" s="45"/>
      <c r="L204" s="48"/>
      <c r="M204" s="47"/>
      <c r="N204" s="26"/>
      <c r="O204" s="14"/>
    </row>
    <row r="205" spans="1:15" s="10" customFormat="1" ht="15.75" x14ac:dyDescent="0.25">
      <c r="A205" s="4" t="s">
        <v>338</v>
      </c>
      <c r="B205" s="5" t="s">
        <v>330</v>
      </c>
      <c r="C205" s="6" t="s">
        <v>205</v>
      </c>
      <c r="D205" s="7">
        <v>38777.881899999964</v>
      </c>
      <c r="E205" s="8">
        <v>227166.58</v>
      </c>
      <c r="F205" s="9">
        <v>240576.04239999998</v>
      </c>
      <c r="G205" s="9">
        <f t="shared" si="2"/>
        <v>25368.41949999996</v>
      </c>
      <c r="H205" s="42"/>
      <c r="I205" s="43"/>
      <c r="J205" s="44"/>
      <c r="K205" s="45"/>
      <c r="L205" s="46"/>
      <c r="M205" s="47"/>
      <c r="N205" s="47"/>
      <c r="O205" s="14"/>
    </row>
    <row r="206" spans="1:15" s="10" customFormat="1" ht="15.75" x14ac:dyDescent="0.25">
      <c r="A206" s="4" t="s">
        <v>338</v>
      </c>
      <c r="B206" s="5" t="s">
        <v>330</v>
      </c>
      <c r="C206" s="6" t="s">
        <v>206</v>
      </c>
      <c r="D206" s="7">
        <v>4364.76</v>
      </c>
      <c r="E206" s="8">
        <v>11208.340799999998</v>
      </c>
      <c r="F206" s="9">
        <v>15573.100799999998</v>
      </c>
      <c r="G206" s="9">
        <f t="shared" si="2"/>
        <v>0</v>
      </c>
      <c r="H206" s="42"/>
      <c r="I206" s="43"/>
      <c r="J206" s="44"/>
      <c r="K206" s="45"/>
      <c r="L206" s="48"/>
      <c r="M206" s="47"/>
      <c r="N206" s="26"/>
      <c r="O206" s="14"/>
    </row>
    <row r="207" spans="1:15" s="10" customFormat="1" ht="15.75" x14ac:dyDescent="0.25">
      <c r="A207" s="4" t="s">
        <v>338</v>
      </c>
      <c r="B207" s="5" t="s">
        <v>330</v>
      </c>
      <c r="C207" s="6" t="s">
        <v>207</v>
      </c>
      <c r="D207" s="7">
        <v>5208.33</v>
      </c>
      <c r="E207" s="8">
        <v>6545</v>
      </c>
      <c r="F207" s="9">
        <v>7078.33</v>
      </c>
      <c r="G207" s="9">
        <f t="shared" si="2"/>
        <v>4675</v>
      </c>
      <c r="H207" s="42"/>
      <c r="I207" s="43"/>
      <c r="J207" s="44"/>
      <c r="K207" s="45"/>
      <c r="L207" s="46"/>
      <c r="M207" s="47"/>
      <c r="N207" s="47"/>
      <c r="O207" s="14"/>
    </row>
    <row r="208" spans="1:15" s="10" customFormat="1" ht="15.75" x14ac:dyDescent="0.25">
      <c r="A208" s="4" t="s">
        <v>338</v>
      </c>
      <c r="B208" s="5" t="s">
        <v>336</v>
      </c>
      <c r="C208" s="6" t="s">
        <v>208</v>
      </c>
      <c r="D208" s="7">
        <v>23254.483399999968</v>
      </c>
      <c r="E208" s="8">
        <v>198729.75</v>
      </c>
      <c r="F208" s="9">
        <v>201065.35139999999</v>
      </c>
      <c r="G208" s="9">
        <f t="shared" ref="G208:G271" si="3">+D208+E208-F208</f>
        <v>20918.881999999983</v>
      </c>
      <c r="H208" s="42"/>
      <c r="I208" s="43"/>
      <c r="J208" s="44"/>
      <c r="K208" s="45"/>
      <c r="L208" s="46"/>
      <c r="M208" s="47"/>
      <c r="N208" s="47"/>
      <c r="O208" s="14"/>
    </row>
    <row r="209" spans="1:15" s="10" customFormat="1" ht="15.75" x14ac:dyDescent="0.25">
      <c r="A209" s="4" t="s">
        <v>338</v>
      </c>
      <c r="B209" s="5" t="s">
        <v>330</v>
      </c>
      <c r="C209" s="6" t="s">
        <v>209</v>
      </c>
      <c r="D209" s="7">
        <v>64004.258799999952</v>
      </c>
      <c r="E209" s="8">
        <v>399298.98</v>
      </c>
      <c r="F209" s="9">
        <v>423849.31559999997</v>
      </c>
      <c r="G209" s="9">
        <f t="shared" si="3"/>
        <v>39453.923199999961</v>
      </c>
      <c r="H209" s="42"/>
      <c r="I209" s="43"/>
      <c r="J209" s="44"/>
      <c r="K209" s="45"/>
      <c r="L209" s="46"/>
      <c r="M209" s="47"/>
      <c r="N209" s="26"/>
      <c r="O209" s="14"/>
    </row>
    <row r="210" spans="1:15" s="10" customFormat="1" ht="15.75" x14ac:dyDescent="0.25">
      <c r="A210" s="4" t="s">
        <v>338</v>
      </c>
      <c r="B210" s="5" t="s">
        <v>332</v>
      </c>
      <c r="C210" s="6" t="s">
        <v>210</v>
      </c>
      <c r="D210" s="7">
        <v>1536.2035999999998</v>
      </c>
      <c r="E210" s="8">
        <v>2078.35</v>
      </c>
      <c r="F210" s="9">
        <v>2891.6693999999998</v>
      </c>
      <c r="G210" s="9">
        <f t="shared" si="3"/>
        <v>722.88419999999996</v>
      </c>
      <c r="H210" s="42"/>
      <c r="I210" s="43"/>
      <c r="J210" s="44"/>
      <c r="K210" s="45"/>
      <c r="L210" s="46"/>
      <c r="M210" s="47"/>
      <c r="N210" s="26"/>
      <c r="O210" s="14"/>
    </row>
    <row r="211" spans="1:15" s="10" customFormat="1" ht="15.75" x14ac:dyDescent="0.25">
      <c r="A211" s="4" t="s">
        <v>338</v>
      </c>
      <c r="B211" s="5" t="s">
        <v>332</v>
      </c>
      <c r="C211" s="6" t="s">
        <v>211</v>
      </c>
      <c r="D211" s="7">
        <v>1026.9641999999997</v>
      </c>
      <c r="E211" s="8">
        <v>1579.95</v>
      </c>
      <c r="F211" s="9">
        <v>2053.9181999999996</v>
      </c>
      <c r="G211" s="9">
        <f t="shared" si="3"/>
        <v>552.99600000000009</v>
      </c>
      <c r="H211" s="42"/>
      <c r="I211" s="43"/>
      <c r="J211" s="44"/>
      <c r="K211" s="49"/>
      <c r="L211" s="46"/>
      <c r="M211" s="26"/>
      <c r="N211" s="26"/>
      <c r="O211" s="14"/>
    </row>
    <row r="212" spans="1:15" s="10" customFormat="1" ht="15.75" x14ac:dyDescent="0.25">
      <c r="A212" s="4" t="s">
        <v>338</v>
      </c>
      <c r="B212" s="5" t="s">
        <v>332</v>
      </c>
      <c r="C212" s="6" t="s">
        <v>212</v>
      </c>
      <c r="D212" s="7">
        <v>1052.2387999999996</v>
      </c>
      <c r="E212" s="8">
        <v>1315.3</v>
      </c>
      <c r="F212" s="9">
        <v>2170.2547999999997</v>
      </c>
      <c r="G212" s="9">
        <f t="shared" si="3"/>
        <v>197.28399999999965</v>
      </c>
      <c r="H212" s="42"/>
      <c r="I212" s="43"/>
      <c r="J212" s="44"/>
      <c r="K212" s="45"/>
      <c r="L212" s="48"/>
      <c r="M212" s="47"/>
      <c r="N212" s="26"/>
      <c r="O212" s="14"/>
    </row>
    <row r="213" spans="1:15" s="10" customFormat="1" ht="15.75" x14ac:dyDescent="0.25">
      <c r="A213" s="4" t="s">
        <v>338</v>
      </c>
      <c r="B213" s="5" t="s">
        <v>332</v>
      </c>
      <c r="C213" s="6" t="s">
        <v>213</v>
      </c>
      <c r="D213" s="7">
        <v>-3.0000000015206751E-4</v>
      </c>
      <c r="E213" s="8">
        <v>7360.23</v>
      </c>
      <c r="F213" s="9">
        <v>5888.1896999999981</v>
      </c>
      <c r="G213" s="9">
        <f t="shared" si="3"/>
        <v>1472.0400000000018</v>
      </c>
      <c r="H213" s="42"/>
      <c r="I213" s="43"/>
      <c r="J213" s="44"/>
      <c r="K213" s="45"/>
      <c r="L213" s="48"/>
      <c r="M213" s="47"/>
      <c r="N213" s="26"/>
      <c r="O213" s="14"/>
    </row>
    <row r="214" spans="1:15" s="10" customFormat="1" ht="15.75" x14ac:dyDescent="0.25">
      <c r="A214" s="4" t="s">
        <v>338</v>
      </c>
      <c r="B214" s="5" t="s">
        <v>332</v>
      </c>
      <c r="C214" s="6" t="s">
        <v>214</v>
      </c>
      <c r="D214" s="7">
        <v>4506.1499999999996</v>
      </c>
      <c r="E214" s="8">
        <v>4506.18</v>
      </c>
      <c r="F214" s="9">
        <v>4506.1478000000006</v>
      </c>
      <c r="G214" s="9">
        <f t="shared" si="3"/>
        <v>4506.1821999999993</v>
      </c>
      <c r="H214" s="42"/>
      <c r="I214" s="43"/>
      <c r="J214" s="44"/>
      <c r="K214" s="45"/>
      <c r="L214" s="48"/>
      <c r="M214" s="47"/>
      <c r="N214" s="47"/>
      <c r="O214" s="14"/>
    </row>
    <row r="215" spans="1:15" s="10" customFormat="1" ht="15.75" x14ac:dyDescent="0.25">
      <c r="A215" s="4" t="s">
        <v>338</v>
      </c>
      <c r="B215" s="5" t="s">
        <v>332</v>
      </c>
      <c r="C215" s="6" t="s">
        <v>215</v>
      </c>
      <c r="D215" s="7">
        <v>3690.01</v>
      </c>
      <c r="E215" s="8">
        <v>6150.0199999999995</v>
      </c>
      <c r="F215" s="9">
        <v>9840.0299999999988</v>
      </c>
      <c r="G215" s="9">
        <f t="shared" si="3"/>
        <v>0</v>
      </c>
      <c r="H215" s="42"/>
      <c r="I215" s="43"/>
      <c r="J215" s="44"/>
    </row>
    <row r="216" spans="1:15" s="10" customFormat="1" ht="15.75" x14ac:dyDescent="0.25">
      <c r="A216" s="4" t="s">
        <v>338</v>
      </c>
      <c r="B216" s="5" t="s">
        <v>332</v>
      </c>
      <c r="C216" s="6" t="s">
        <v>216</v>
      </c>
      <c r="D216" s="7">
        <v>3995.0200000000004</v>
      </c>
      <c r="E216" s="8">
        <v>0</v>
      </c>
      <c r="F216" s="9">
        <v>3995.02</v>
      </c>
      <c r="G216" s="9">
        <f t="shared" si="3"/>
        <v>0</v>
      </c>
      <c r="H216" s="42"/>
      <c r="I216" s="43"/>
      <c r="J216" s="44"/>
      <c r="K216" s="45"/>
      <c r="L216" s="48"/>
      <c r="M216" s="47"/>
      <c r="N216" s="26"/>
      <c r="O216" s="14"/>
    </row>
    <row r="217" spans="1:15" s="10" customFormat="1" ht="15.75" x14ac:dyDescent="0.25">
      <c r="A217" s="4" t="s">
        <v>338</v>
      </c>
      <c r="B217" s="5" t="s">
        <v>332</v>
      </c>
      <c r="C217" s="6" t="s">
        <v>217</v>
      </c>
      <c r="D217" s="7">
        <v>1574.59</v>
      </c>
      <c r="E217" s="8">
        <v>1924.46</v>
      </c>
      <c r="F217" s="9">
        <v>1924.46</v>
      </c>
      <c r="G217" s="9">
        <f t="shared" si="3"/>
        <v>1574.5900000000001</v>
      </c>
      <c r="H217" s="42"/>
      <c r="I217" s="43"/>
      <c r="J217" s="44"/>
      <c r="K217" s="45"/>
      <c r="L217" s="48"/>
      <c r="M217" s="47"/>
      <c r="N217" s="47"/>
      <c r="O217" s="14"/>
    </row>
    <row r="218" spans="1:15" s="10" customFormat="1" ht="15.75" x14ac:dyDescent="0.25">
      <c r="A218" s="4" t="s">
        <v>338</v>
      </c>
      <c r="B218" s="5" t="s">
        <v>329</v>
      </c>
      <c r="C218" s="6" t="s">
        <v>218</v>
      </c>
      <c r="D218" s="7">
        <v>6449.1040000000003</v>
      </c>
      <c r="E218" s="8">
        <v>8752.35</v>
      </c>
      <c r="F218" s="9">
        <v>9673.6540000000023</v>
      </c>
      <c r="G218" s="9">
        <f t="shared" si="3"/>
        <v>5527.7999999999993</v>
      </c>
      <c r="H218" s="42"/>
      <c r="I218" s="43"/>
      <c r="J218" s="44"/>
      <c r="K218" s="45"/>
      <c r="L218" s="48"/>
      <c r="M218" s="47"/>
      <c r="N218" s="47"/>
      <c r="O218" s="14"/>
    </row>
    <row r="219" spans="1:15" s="10" customFormat="1" ht="15.75" x14ac:dyDescent="0.25">
      <c r="A219" s="4" t="s">
        <v>338</v>
      </c>
      <c r="B219" s="5" t="s">
        <v>334</v>
      </c>
      <c r="C219" s="6" t="s">
        <v>219</v>
      </c>
      <c r="D219" s="7">
        <v>4868.4299999999994</v>
      </c>
      <c r="E219" s="8">
        <v>31076.720000000001</v>
      </c>
      <c r="F219" s="9">
        <v>31164.1106</v>
      </c>
      <c r="G219" s="9">
        <f t="shared" si="3"/>
        <v>4781.0394000000015</v>
      </c>
      <c r="H219" s="42"/>
      <c r="I219" s="43"/>
      <c r="J219" s="44"/>
      <c r="K219" s="45"/>
      <c r="L219" s="48"/>
      <c r="M219" s="47"/>
      <c r="N219" s="47"/>
      <c r="O219" s="14"/>
    </row>
    <row r="220" spans="1:15" s="10" customFormat="1" ht="15.75" x14ac:dyDescent="0.25">
      <c r="A220" s="4" t="s">
        <v>338</v>
      </c>
      <c r="B220" s="5" t="s">
        <v>332</v>
      </c>
      <c r="C220" s="6" t="s">
        <v>220</v>
      </c>
      <c r="D220" s="7">
        <v>2071.2799999999997</v>
      </c>
      <c r="E220" s="8">
        <v>8757.4448000000011</v>
      </c>
      <c r="F220" s="9">
        <v>9274.1200000000008</v>
      </c>
      <c r="G220" s="9">
        <f t="shared" si="3"/>
        <v>1554.6047999999992</v>
      </c>
      <c r="H220" s="42"/>
      <c r="I220" s="43"/>
      <c r="J220" s="44"/>
      <c r="K220" s="45"/>
      <c r="L220" s="48"/>
      <c r="M220" s="47"/>
      <c r="N220" s="47"/>
      <c r="O220" s="14"/>
    </row>
    <row r="221" spans="1:15" s="10" customFormat="1" ht="15.75" x14ac:dyDescent="0.25">
      <c r="A221" s="4" t="s">
        <v>338</v>
      </c>
      <c r="B221" s="5" t="s">
        <v>332</v>
      </c>
      <c r="C221" s="6" t="s">
        <v>221</v>
      </c>
      <c r="D221" s="7">
        <v>2099.0928000000004</v>
      </c>
      <c r="E221" s="8">
        <v>2099.1999999999998</v>
      </c>
      <c r="F221" s="9">
        <v>2151.5708</v>
      </c>
      <c r="G221" s="9">
        <f t="shared" si="3"/>
        <v>2046.7220000000002</v>
      </c>
      <c r="H221" s="42"/>
      <c r="I221" s="43"/>
      <c r="J221" s="44"/>
      <c r="K221" s="45"/>
      <c r="L221" s="48"/>
      <c r="M221" s="47"/>
      <c r="N221" s="47"/>
      <c r="O221" s="14"/>
    </row>
    <row r="222" spans="1:15" s="10" customFormat="1" ht="15.75" x14ac:dyDescent="0.25">
      <c r="A222" s="4" t="s">
        <v>338</v>
      </c>
      <c r="B222" s="5" t="s">
        <v>332</v>
      </c>
      <c r="C222" s="6" t="s">
        <v>222</v>
      </c>
      <c r="D222" s="7">
        <v>1962.9211</v>
      </c>
      <c r="E222" s="8">
        <v>2196.75</v>
      </c>
      <c r="F222" s="9">
        <v>2383.5472000000009</v>
      </c>
      <c r="G222" s="9">
        <f t="shared" si="3"/>
        <v>1776.1238999999987</v>
      </c>
      <c r="H222" s="42"/>
      <c r="I222" s="43"/>
      <c r="J222" s="44"/>
    </row>
    <row r="223" spans="1:15" s="10" customFormat="1" ht="15.75" x14ac:dyDescent="0.25">
      <c r="A223" s="4" t="s">
        <v>338</v>
      </c>
      <c r="B223" s="5" t="s">
        <v>332</v>
      </c>
      <c r="C223" s="6" t="s">
        <v>223</v>
      </c>
      <c r="D223" s="7">
        <v>846.52079999999978</v>
      </c>
      <c r="E223" s="8">
        <v>6456.27</v>
      </c>
      <c r="F223" s="9">
        <v>6229.8356999999996</v>
      </c>
      <c r="G223" s="9">
        <f t="shared" si="3"/>
        <v>1072.955100000001</v>
      </c>
      <c r="H223" s="42"/>
      <c r="I223" s="43"/>
      <c r="J223" s="44"/>
      <c r="K223" s="45"/>
      <c r="L223" s="48"/>
      <c r="M223" s="47"/>
      <c r="N223" s="47"/>
      <c r="O223" s="14"/>
    </row>
    <row r="224" spans="1:15" s="10" customFormat="1" ht="15.75" x14ac:dyDescent="0.25">
      <c r="A224" s="4" t="s">
        <v>338</v>
      </c>
      <c r="B224" s="5" t="s">
        <v>332</v>
      </c>
      <c r="C224" s="6" t="s">
        <v>224</v>
      </c>
      <c r="D224" s="7">
        <v>4964.4080000000004</v>
      </c>
      <c r="E224" s="8">
        <v>5988.03</v>
      </c>
      <c r="F224" s="9">
        <v>7421.0195000000003</v>
      </c>
      <c r="G224" s="9">
        <f t="shared" si="3"/>
        <v>3531.4184999999998</v>
      </c>
      <c r="H224" s="42"/>
      <c r="I224" s="43"/>
      <c r="J224" s="44"/>
      <c r="K224" s="45"/>
      <c r="L224" s="48"/>
      <c r="M224" s="47"/>
      <c r="N224" s="47"/>
      <c r="O224" s="14"/>
    </row>
    <row r="225" spans="1:15" s="10" customFormat="1" ht="15.75" x14ac:dyDescent="0.25">
      <c r="A225" s="4" t="s">
        <v>338</v>
      </c>
      <c r="B225" s="5" t="s">
        <v>332</v>
      </c>
      <c r="C225" s="6" t="s">
        <v>225</v>
      </c>
      <c r="D225" s="7">
        <v>0</v>
      </c>
      <c r="E225" s="8">
        <v>535.26</v>
      </c>
      <c r="F225" s="9">
        <v>0</v>
      </c>
      <c r="G225" s="9">
        <f t="shared" si="3"/>
        <v>535.26</v>
      </c>
      <c r="H225" s="42"/>
      <c r="I225" s="43"/>
      <c r="J225" s="44"/>
      <c r="K225" s="45"/>
      <c r="L225" s="48"/>
      <c r="M225" s="47"/>
      <c r="N225" s="47"/>
      <c r="O225" s="14"/>
    </row>
    <row r="226" spans="1:15" s="10" customFormat="1" ht="15.75" x14ac:dyDescent="0.25">
      <c r="A226" s="4" t="s">
        <v>338</v>
      </c>
      <c r="B226" s="5" t="s">
        <v>330</v>
      </c>
      <c r="C226" s="6" t="s">
        <v>226</v>
      </c>
      <c r="D226" s="7">
        <v>2340.04</v>
      </c>
      <c r="E226" s="8">
        <v>2340.0448000000001</v>
      </c>
      <c r="F226" s="9">
        <v>4680.0848000000005</v>
      </c>
      <c r="G226" s="9">
        <f t="shared" si="3"/>
        <v>0</v>
      </c>
      <c r="H226" s="42"/>
      <c r="I226" s="43"/>
      <c r="J226" s="44"/>
      <c r="K226" s="45"/>
      <c r="L226" s="48"/>
      <c r="M226" s="47"/>
      <c r="N226" s="47"/>
      <c r="O226" s="14"/>
    </row>
    <row r="227" spans="1:15" s="10" customFormat="1" ht="15.75" x14ac:dyDescent="0.25">
      <c r="A227" s="4" t="s">
        <v>338</v>
      </c>
      <c r="B227" s="5" t="s">
        <v>330</v>
      </c>
      <c r="C227" s="6" t="s">
        <v>227</v>
      </c>
      <c r="D227" s="7">
        <v>3480</v>
      </c>
      <c r="E227" s="8">
        <v>3480</v>
      </c>
      <c r="F227" s="9">
        <v>3480</v>
      </c>
      <c r="G227" s="9">
        <f t="shared" si="3"/>
        <v>3480</v>
      </c>
      <c r="H227" s="42"/>
      <c r="I227" s="43"/>
      <c r="J227" s="44"/>
      <c r="K227" s="45"/>
      <c r="L227" s="48"/>
      <c r="M227" s="47"/>
      <c r="N227" s="47"/>
      <c r="O227" s="14"/>
    </row>
    <row r="228" spans="1:15" s="10" customFormat="1" ht="15.75" x14ac:dyDescent="0.25">
      <c r="A228" s="4" t="s">
        <v>338</v>
      </c>
      <c r="B228" s="5" t="s">
        <v>330</v>
      </c>
      <c r="C228" s="6" t="s">
        <v>228</v>
      </c>
      <c r="D228" s="7">
        <v>5536.76</v>
      </c>
      <c r="E228" s="8">
        <v>5536.72</v>
      </c>
      <c r="F228" s="9">
        <v>5536.7564000000002</v>
      </c>
      <c r="G228" s="9">
        <f t="shared" si="3"/>
        <v>5536.7235999999994</v>
      </c>
      <c r="H228" s="42"/>
      <c r="I228" s="43"/>
      <c r="J228" s="44"/>
      <c r="K228" s="45"/>
      <c r="L228" s="48"/>
      <c r="M228" s="47"/>
      <c r="N228" s="47"/>
      <c r="O228" s="14"/>
    </row>
    <row r="229" spans="1:15" s="10" customFormat="1" ht="15.75" x14ac:dyDescent="0.25">
      <c r="A229" s="4" t="s">
        <v>338</v>
      </c>
      <c r="B229" s="5" t="s">
        <v>329</v>
      </c>
      <c r="C229" s="6" t="s">
        <v>229</v>
      </c>
      <c r="D229" s="7">
        <v>2998.9811000000004</v>
      </c>
      <c r="E229" s="8">
        <v>3298.9</v>
      </c>
      <c r="F229" s="9">
        <v>3748.7269000000006</v>
      </c>
      <c r="G229" s="9">
        <f t="shared" si="3"/>
        <v>2549.1541999999999</v>
      </c>
      <c r="H229" s="42"/>
      <c r="I229" s="43"/>
      <c r="J229" s="44"/>
      <c r="K229" s="45"/>
      <c r="L229" s="48"/>
      <c r="M229" s="47"/>
      <c r="N229" s="47"/>
      <c r="O229" s="14"/>
    </row>
    <row r="230" spans="1:15" s="10" customFormat="1" ht="15.75" x14ac:dyDescent="0.25">
      <c r="A230" s="4" t="s">
        <v>338</v>
      </c>
      <c r="B230" s="5" t="s">
        <v>329</v>
      </c>
      <c r="C230" s="6" t="s">
        <v>230</v>
      </c>
      <c r="D230" s="7">
        <v>826</v>
      </c>
      <c r="E230" s="8">
        <v>826</v>
      </c>
      <c r="F230" s="9">
        <v>826</v>
      </c>
      <c r="G230" s="9">
        <f t="shared" si="3"/>
        <v>826</v>
      </c>
      <c r="H230" s="42"/>
      <c r="I230" s="43"/>
      <c r="J230" s="44"/>
      <c r="K230" s="45"/>
      <c r="L230" s="48"/>
      <c r="M230" s="47"/>
      <c r="N230" s="47"/>
      <c r="O230" s="14"/>
    </row>
    <row r="231" spans="1:15" s="10" customFormat="1" ht="15.75" x14ac:dyDescent="0.25">
      <c r="A231" s="4" t="s">
        <v>338</v>
      </c>
      <c r="B231" s="5" t="s">
        <v>332</v>
      </c>
      <c r="C231" s="6" t="s">
        <v>231</v>
      </c>
      <c r="D231" s="7">
        <v>227.32639999999998</v>
      </c>
      <c r="E231" s="8">
        <v>276.06</v>
      </c>
      <c r="F231" s="9">
        <v>389.7056</v>
      </c>
      <c r="G231" s="9">
        <f t="shared" si="3"/>
        <v>113.68079999999998</v>
      </c>
      <c r="H231" s="42"/>
      <c r="I231" s="43"/>
      <c r="J231" s="44"/>
      <c r="K231" s="45"/>
      <c r="L231" s="48"/>
      <c r="M231" s="47"/>
      <c r="N231" s="47"/>
      <c r="O231" s="14"/>
    </row>
    <row r="232" spans="1:15" s="10" customFormat="1" ht="15.75" x14ac:dyDescent="0.25">
      <c r="A232" s="4" t="s">
        <v>338</v>
      </c>
      <c r="B232" s="5" t="s">
        <v>330</v>
      </c>
      <c r="C232" s="6" t="s">
        <v>232</v>
      </c>
      <c r="D232" s="7">
        <v>3163.5</v>
      </c>
      <c r="E232" s="8">
        <v>3163.5016000000001</v>
      </c>
      <c r="F232" s="9">
        <v>6327.0015999999996</v>
      </c>
      <c r="G232" s="9">
        <f t="shared" si="3"/>
        <v>0</v>
      </c>
      <c r="H232" s="42"/>
      <c r="I232" s="43"/>
      <c r="J232" s="44"/>
      <c r="K232" s="45"/>
      <c r="L232" s="48"/>
      <c r="M232" s="47"/>
      <c r="N232" s="47"/>
      <c r="O232" s="14"/>
    </row>
    <row r="233" spans="1:15" s="10" customFormat="1" ht="15.75" x14ac:dyDescent="0.25">
      <c r="A233" s="4" t="s">
        <v>338</v>
      </c>
      <c r="B233" s="5" t="s">
        <v>330</v>
      </c>
      <c r="C233" s="6" t="s">
        <v>233</v>
      </c>
      <c r="D233" s="7">
        <v>3065.51</v>
      </c>
      <c r="E233" s="8">
        <v>3065.5104000000001</v>
      </c>
      <c r="F233" s="9">
        <v>6131.0204000000003</v>
      </c>
      <c r="G233" s="9">
        <f t="shared" si="3"/>
        <v>0</v>
      </c>
      <c r="H233" s="42"/>
      <c r="I233" s="43"/>
      <c r="J233" s="44"/>
      <c r="K233" s="45"/>
      <c r="L233" s="48"/>
      <c r="M233" s="47"/>
      <c r="N233" s="47"/>
      <c r="O233" s="14"/>
    </row>
    <row r="234" spans="1:15" s="10" customFormat="1" ht="15.75" x14ac:dyDescent="0.25">
      <c r="A234" s="4" t="s">
        <v>338</v>
      </c>
      <c r="B234" s="5" t="s">
        <v>332</v>
      </c>
      <c r="C234" s="6" t="s">
        <v>234</v>
      </c>
      <c r="D234" s="7">
        <v>1312.1518999999994</v>
      </c>
      <c r="E234" s="8">
        <v>3700.46</v>
      </c>
      <c r="F234" s="9">
        <v>4693.6114999999991</v>
      </c>
      <c r="G234" s="9">
        <f t="shared" si="3"/>
        <v>319.00040000000081</v>
      </c>
      <c r="H234" s="42"/>
      <c r="I234" s="43"/>
      <c r="J234" s="44"/>
      <c r="K234" s="45"/>
      <c r="L234" s="48"/>
      <c r="M234" s="47"/>
      <c r="N234" s="47"/>
      <c r="O234" s="14"/>
    </row>
    <row r="235" spans="1:15" s="10" customFormat="1" ht="15.75" x14ac:dyDescent="0.25">
      <c r="A235" s="4" t="s">
        <v>338</v>
      </c>
      <c r="B235" s="5" t="s">
        <v>332</v>
      </c>
      <c r="C235" s="6" t="s">
        <v>235</v>
      </c>
      <c r="D235" s="7">
        <v>372.02</v>
      </c>
      <c r="E235" s="8">
        <v>676.4</v>
      </c>
      <c r="F235" s="9">
        <v>1048.42</v>
      </c>
      <c r="G235" s="9">
        <f t="shared" si="3"/>
        <v>0</v>
      </c>
      <c r="H235" s="42"/>
      <c r="I235" s="43"/>
      <c r="J235" s="44"/>
      <c r="K235" s="45"/>
      <c r="L235" s="48"/>
      <c r="M235" s="47"/>
      <c r="N235" s="47"/>
      <c r="O235" s="14"/>
    </row>
    <row r="236" spans="1:15" s="10" customFormat="1" ht="15.75" x14ac:dyDescent="0.25">
      <c r="A236" s="4" t="s">
        <v>338</v>
      </c>
      <c r="B236" s="5" t="s">
        <v>332</v>
      </c>
      <c r="C236" s="6" t="s">
        <v>236</v>
      </c>
      <c r="D236" s="7">
        <v>475.65990000000011</v>
      </c>
      <c r="E236" s="8">
        <v>757.58</v>
      </c>
      <c r="F236" s="9">
        <v>968.93950000000018</v>
      </c>
      <c r="G236" s="9">
        <f t="shared" si="3"/>
        <v>264.30039999999985</v>
      </c>
      <c r="H236" s="42"/>
      <c r="I236" s="43"/>
      <c r="J236" s="44"/>
      <c r="K236" s="45"/>
      <c r="L236" s="48"/>
      <c r="M236" s="47"/>
      <c r="N236" s="47"/>
      <c r="O236" s="14"/>
    </row>
    <row r="237" spans="1:15" s="10" customFormat="1" ht="15.75" x14ac:dyDescent="0.25">
      <c r="A237" s="4" t="s">
        <v>338</v>
      </c>
      <c r="B237" s="5" t="s">
        <v>332</v>
      </c>
      <c r="C237" s="6" t="s">
        <v>237</v>
      </c>
      <c r="D237" s="7">
        <v>1422.2835000000002</v>
      </c>
      <c r="E237" s="8">
        <v>2009.77</v>
      </c>
      <c r="F237" s="9">
        <v>2566.2950000000005</v>
      </c>
      <c r="G237" s="9">
        <f t="shared" si="3"/>
        <v>865.75849999999946</v>
      </c>
      <c r="H237" s="42"/>
      <c r="I237" s="43"/>
      <c r="J237" s="44"/>
      <c r="K237" s="45"/>
      <c r="L237" s="48"/>
      <c r="M237" s="47"/>
      <c r="N237" s="47"/>
      <c r="O237" s="14"/>
    </row>
    <row r="238" spans="1:15" s="10" customFormat="1" ht="15.75" x14ac:dyDescent="0.25">
      <c r="A238" s="4" t="s">
        <v>338</v>
      </c>
      <c r="B238" s="5" t="s">
        <v>332</v>
      </c>
      <c r="C238" s="6" t="s">
        <v>238</v>
      </c>
      <c r="D238" s="7">
        <v>527.80000000000007</v>
      </c>
      <c r="E238" s="8">
        <v>527.80000000000007</v>
      </c>
      <c r="F238" s="9">
        <v>527.80000000000018</v>
      </c>
      <c r="G238" s="9">
        <f t="shared" si="3"/>
        <v>527.79999999999995</v>
      </c>
      <c r="H238" s="42"/>
      <c r="I238" s="43"/>
      <c r="J238" s="44"/>
      <c r="K238" s="45"/>
      <c r="L238" s="48"/>
      <c r="M238" s="47"/>
      <c r="N238" s="47"/>
      <c r="O238" s="14"/>
    </row>
    <row r="239" spans="1:15" s="10" customFormat="1" ht="15.75" x14ac:dyDescent="0.25">
      <c r="A239" s="4" t="s">
        <v>338</v>
      </c>
      <c r="B239" s="5" t="s">
        <v>332</v>
      </c>
      <c r="C239" s="6" t="s">
        <v>239</v>
      </c>
      <c r="D239" s="7">
        <v>3321.8296999999993</v>
      </c>
      <c r="E239" s="8">
        <v>23171.46</v>
      </c>
      <c r="F239" s="9">
        <v>11818.644700000001</v>
      </c>
      <c r="G239" s="9">
        <f t="shared" si="3"/>
        <v>14674.644999999997</v>
      </c>
      <c r="H239" s="42"/>
      <c r="I239" s="43"/>
      <c r="J239" s="44"/>
      <c r="K239" s="45"/>
      <c r="L239" s="48"/>
      <c r="M239" s="47"/>
      <c r="N239" s="47"/>
      <c r="O239" s="14"/>
    </row>
    <row r="240" spans="1:15" s="10" customFormat="1" ht="15.75" x14ac:dyDescent="0.25">
      <c r="A240" s="4" t="s">
        <v>338</v>
      </c>
      <c r="B240" s="5" t="s">
        <v>332</v>
      </c>
      <c r="C240" s="6" t="s">
        <v>240</v>
      </c>
      <c r="D240" s="7">
        <v>4623.8167000000003</v>
      </c>
      <c r="E240" s="8">
        <v>5529.83</v>
      </c>
      <c r="F240" s="9">
        <v>7687.090000000002</v>
      </c>
      <c r="G240" s="9">
        <f t="shared" si="3"/>
        <v>2466.5566999999992</v>
      </c>
      <c r="H240" s="42"/>
      <c r="I240" s="43"/>
      <c r="J240" s="44"/>
      <c r="K240" s="45"/>
      <c r="L240" s="48"/>
      <c r="M240" s="47"/>
      <c r="N240" s="47"/>
      <c r="O240" s="14"/>
    </row>
    <row r="241" spans="1:15" s="10" customFormat="1" ht="15.75" x14ac:dyDescent="0.25">
      <c r="A241" s="4" t="s">
        <v>338</v>
      </c>
      <c r="B241" s="5" t="s">
        <v>332</v>
      </c>
      <c r="C241" s="6" t="s">
        <v>241</v>
      </c>
      <c r="D241" s="7">
        <v>1013.1600000000002</v>
      </c>
      <c r="E241" s="8">
        <v>1286.9100000000001</v>
      </c>
      <c r="F241" s="9">
        <v>1506.0469000000003</v>
      </c>
      <c r="G241" s="9">
        <f t="shared" si="3"/>
        <v>794.02309999999989</v>
      </c>
      <c r="H241" s="42"/>
      <c r="I241" s="43"/>
      <c r="J241" s="44"/>
      <c r="K241" s="45"/>
      <c r="L241" s="48"/>
      <c r="M241" s="47"/>
      <c r="N241" s="26"/>
      <c r="O241" s="14"/>
    </row>
    <row r="242" spans="1:15" s="10" customFormat="1" ht="15.75" x14ac:dyDescent="0.25">
      <c r="A242" s="4" t="s">
        <v>338</v>
      </c>
      <c r="B242" s="5" t="s">
        <v>332</v>
      </c>
      <c r="C242" s="6" t="s">
        <v>242</v>
      </c>
      <c r="D242" s="7">
        <v>12000</v>
      </c>
      <c r="E242" s="8">
        <v>20000</v>
      </c>
      <c r="F242" s="9">
        <v>20000</v>
      </c>
      <c r="G242" s="9">
        <f t="shared" si="3"/>
        <v>12000</v>
      </c>
      <c r="H242" s="42"/>
      <c r="I242" s="43"/>
      <c r="J242" s="44"/>
    </row>
    <row r="243" spans="1:15" s="10" customFormat="1" ht="15.75" x14ac:dyDescent="0.25">
      <c r="A243" s="4" t="s">
        <v>338</v>
      </c>
      <c r="B243" s="5" t="s">
        <v>332</v>
      </c>
      <c r="C243" s="6" t="s">
        <v>243</v>
      </c>
      <c r="D243" s="7">
        <v>13195.91</v>
      </c>
      <c r="E243" s="8">
        <v>15709.47</v>
      </c>
      <c r="F243" s="9">
        <v>19479.680000000004</v>
      </c>
      <c r="G243" s="9">
        <f t="shared" si="3"/>
        <v>9425.6999999999935</v>
      </c>
      <c r="H243" s="42"/>
      <c r="I243" s="43"/>
      <c r="J243" s="44"/>
    </row>
    <row r="244" spans="1:15" s="10" customFormat="1" ht="15.75" x14ac:dyDescent="0.25">
      <c r="A244" s="4" t="s">
        <v>338</v>
      </c>
      <c r="B244" s="5" t="s">
        <v>328</v>
      </c>
      <c r="C244" s="6" t="s">
        <v>244</v>
      </c>
      <c r="D244" s="7">
        <v>259.89999999999998</v>
      </c>
      <c r="E244" s="8">
        <v>1019.6999999999999</v>
      </c>
      <c r="F244" s="9">
        <v>1109.6499999999999</v>
      </c>
      <c r="G244" s="9">
        <f t="shared" si="3"/>
        <v>169.95000000000005</v>
      </c>
      <c r="H244" s="42"/>
      <c r="I244" s="43"/>
      <c r="J244" s="44"/>
    </row>
    <row r="245" spans="1:15" s="10" customFormat="1" ht="15.75" x14ac:dyDescent="0.25">
      <c r="A245" s="4" t="s">
        <v>338</v>
      </c>
      <c r="B245" s="5" t="s">
        <v>330</v>
      </c>
      <c r="C245" s="6" t="s">
        <v>245</v>
      </c>
      <c r="D245" s="7">
        <v>2054.0744000000004</v>
      </c>
      <c r="E245" s="8">
        <v>2416.59</v>
      </c>
      <c r="F245" s="9">
        <v>2899.8704000000002</v>
      </c>
      <c r="G245" s="9">
        <f t="shared" si="3"/>
        <v>1570.7940000000003</v>
      </c>
      <c r="H245" s="42"/>
      <c r="I245" s="43"/>
      <c r="J245" s="44"/>
    </row>
    <row r="246" spans="1:15" s="10" customFormat="1" ht="15.75" x14ac:dyDescent="0.25">
      <c r="A246" s="4" t="s">
        <v>338</v>
      </c>
      <c r="B246" s="5" t="s">
        <v>330</v>
      </c>
      <c r="C246" s="6" t="s">
        <v>246</v>
      </c>
      <c r="D246" s="7">
        <v>2565</v>
      </c>
      <c r="E246" s="8">
        <v>3780</v>
      </c>
      <c r="F246" s="9">
        <v>4725</v>
      </c>
      <c r="G246" s="9">
        <f t="shared" si="3"/>
        <v>1620</v>
      </c>
      <c r="H246" s="42"/>
      <c r="I246" s="43"/>
      <c r="J246" s="44"/>
    </row>
    <row r="247" spans="1:15" s="10" customFormat="1" ht="15.75" x14ac:dyDescent="0.25">
      <c r="A247" s="4" t="s">
        <v>338</v>
      </c>
      <c r="B247" s="5" t="s">
        <v>330</v>
      </c>
      <c r="C247" s="6" t="s">
        <v>247</v>
      </c>
      <c r="D247" s="7">
        <v>9090.4139000000014</v>
      </c>
      <c r="E247" s="8">
        <v>11459.15</v>
      </c>
      <c r="F247" s="9">
        <v>15583.563899999999</v>
      </c>
      <c r="G247" s="9">
        <f t="shared" si="3"/>
        <v>4966.0000000000018</v>
      </c>
      <c r="H247" s="42"/>
      <c r="I247" s="43"/>
      <c r="J247" s="44"/>
    </row>
    <row r="248" spans="1:15" s="10" customFormat="1" ht="15.75" x14ac:dyDescent="0.25">
      <c r="A248" s="4" t="s">
        <v>338</v>
      </c>
      <c r="B248" s="5" t="s">
        <v>330</v>
      </c>
      <c r="C248" s="6" t="s">
        <v>248</v>
      </c>
      <c r="D248" s="7">
        <v>2339.4865</v>
      </c>
      <c r="E248" s="8">
        <v>2456.39</v>
      </c>
      <c r="F248" s="9">
        <v>2690.4152000000004</v>
      </c>
      <c r="G248" s="9">
        <f t="shared" si="3"/>
        <v>2105.4612999999999</v>
      </c>
      <c r="H248" s="42"/>
      <c r="I248" s="43"/>
      <c r="J248" s="44"/>
    </row>
    <row r="249" spans="1:15" s="10" customFormat="1" ht="15.75" x14ac:dyDescent="0.25">
      <c r="A249" s="4" t="s">
        <v>338</v>
      </c>
      <c r="B249" s="5" t="s">
        <v>330</v>
      </c>
      <c r="C249" s="6" t="s">
        <v>249</v>
      </c>
      <c r="D249" s="7">
        <v>1751.4942000000001</v>
      </c>
      <c r="E249" s="8">
        <v>2079.92</v>
      </c>
      <c r="F249" s="9">
        <v>2079.8943000000004</v>
      </c>
      <c r="G249" s="9">
        <f t="shared" si="3"/>
        <v>1751.5198999999998</v>
      </c>
      <c r="H249" s="42"/>
      <c r="I249" s="43"/>
      <c r="J249" s="44"/>
      <c r="K249" s="45"/>
      <c r="L249" s="48"/>
      <c r="M249" s="47"/>
      <c r="N249" s="26"/>
      <c r="O249" s="14"/>
    </row>
    <row r="250" spans="1:15" s="10" customFormat="1" ht="15.75" x14ac:dyDescent="0.25">
      <c r="A250" s="4" t="s">
        <v>338</v>
      </c>
      <c r="B250" s="5" t="s">
        <v>330</v>
      </c>
      <c r="C250" s="6" t="s">
        <v>250</v>
      </c>
      <c r="D250" s="7">
        <v>15116.381200000013</v>
      </c>
      <c r="E250" s="8">
        <v>51831.01</v>
      </c>
      <c r="F250" s="9">
        <v>64473.395400000016</v>
      </c>
      <c r="G250" s="9">
        <f t="shared" si="3"/>
        <v>2473.995799999997</v>
      </c>
      <c r="H250" s="42"/>
      <c r="I250" s="43"/>
      <c r="J250" s="44"/>
      <c r="K250" s="45"/>
      <c r="L250" s="48"/>
      <c r="M250" s="47"/>
      <c r="N250" s="26"/>
      <c r="O250" s="14"/>
    </row>
    <row r="251" spans="1:15" s="10" customFormat="1" ht="15.75" x14ac:dyDescent="0.25">
      <c r="A251" s="4" t="s">
        <v>338</v>
      </c>
      <c r="B251" s="5" t="s">
        <v>330</v>
      </c>
      <c r="C251" s="6" t="s">
        <v>251</v>
      </c>
      <c r="D251" s="7">
        <v>402.40520000000015</v>
      </c>
      <c r="E251" s="8">
        <v>782.31</v>
      </c>
      <c r="F251" s="9">
        <v>807.52960000000007</v>
      </c>
      <c r="G251" s="9">
        <f t="shared" si="3"/>
        <v>377.18560000000002</v>
      </c>
      <c r="H251" s="42"/>
      <c r="I251" s="43"/>
      <c r="J251" s="44"/>
      <c r="K251" s="45"/>
      <c r="L251" s="48"/>
      <c r="M251" s="47"/>
      <c r="N251" s="26"/>
      <c r="O251" s="14"/>
    </row>
    <row r="252" spans="1:15" s="10" customFormat="1" ht="15.75" x14ac:dyDescent="0.25">
      <c r="A252" s="4" t="s">
        <v>338</v>
      </c>
      <c r="B252" s="5" t="s">
        <v>330</v>
      </c>
      <c r="C252" s="6" t="s">
        <v>252</v>
      </c>
      <c r="D252" s="7">
        <v>5514.6866999999993</v>
      </c>
      <c r="E252" s="8">
        <v>6697.11</v>
      </c>
      <c r="F252" s="9">
        <v>8269.0720999999994</v>
      </c>
      <c r="G252" s="9">
        <f t="shared" si="3"/>
        <v>3942.7245999999996</v>
      </c>
      <c r="H252" s="42"/>
      <c r="I252" s="43"/>
      <c r="J252" s="44"/>
    </row>
    <row r="253" spans="1:15" s="10" customFormat="1" ht="15.75" x14ac:dyDescent="0.25">
      <c r="A253" s="4" t="s">
        <v>338</v>
      </c>
      <c r="B253" s="5" t="s">
        <v>330</v>
      </c>
      <c r="C253" s="6" t="s">
        <v>253</v>
      </c>
      <c r="D253" s="7">
        <v>22.39</v>
      </c>
      <c r="E253" s="8">
        <v>33.6</v>
      </c>
      <c r="F253" s="9">
        <v>33.588000000000001</v>
      </c>
      <c r="G253" s="9">
        <f t="shared" si="3"/>
        <v>22.402000000000001</v>
      </c>
      <c r="H253" s="42"/>
      <c r="I253" s="43"/>
      <c r="J253" s="44"/>
    </row>
    <row r="254" spans="1:15" s="10" customFormat="1" ht="15.75" x14ac:dyDescent="0.25">
      <c r="A254" s="4" t="s">
        <v>338</v>
      </c>
      <c r="B254" s="5" t="s">
        <v>330</v>
      </c>
      <c r="C254" s="6" t="s">
        <v>254</v>
      </c>
      <c r="D254" s="7">
        <v>4358.2338</v>
      </c>
      <c r="E254" s="8">
        <v>5114.34</v>
      </c>
      <c r="F254" s="9">
        <v>5940.3279999999995</v>
      </c>
      <c r="G254" s="9">
        <f t="shared" si="3"/>
        <v>3532.2458000000006</v>
      </c>
      <c r="H254" s="42"/>
      <c r="I254" s="43"/>
      <c r="J254" s="44"/>
    </row>
    <row r="255" spans="1:15" s="10" customFormat="1" ht="15.75" x14ac:dyDescent="0.25">
      <c r="A255" s="4" t="s">
        <v>338</v>
      </c>
      <c r="B255" s="5" t="s">
        <v>330</v>
      </c>
      <c r="C255" s="6" t="s">
        <v>255</v>
      </c>
      <c r="D255" s="7">
        <v>2335.6719999999996</v>
      </c>
      <c r="E255" s="8">
        <v>2429.12</v>
      </c>
      <c r="F255" s="9">
        <v>2660.5015999999991</v>
      </c>
      <c r="G255" s="9">
        <f t="shared" si="3"/>
        <v>2104.2904000000003</v>
      </c>
      <c r="H255" s="42"/>
      <c r="I255" s="43"/>
      <c r="J255" s="44"/>
    </row>
    <row r="256" spans="1:15" s="10" customFormat="1" ht="15.75" x14ac:dyDescent="0.25">
      <c r="A256" s="4" t="s">
        <v>338</v>
      </c>
      <c r="B256" s="5" t="s">
        <v>330</v>
      </c>
      <c r="C256" s="6" t="s">
        <v>256</v>
      </c>
      <c r="D256" s="7">
        <v>469.61600000000061</v>
      </c>
      <c r="E256" s="8">
        <v>2712.67</v>
      </c>
      <c r="F256" s="9">
        <v>1258.4460000000001</v>
      </c>
      <c r="G256" s="9">
        <f t="shared" si="3"/>
        <v>1923.8400000000004</v>
      </c>
      <c r="H256" s="42"/>
      <c r="I256" s="43"/>
      <c r="J256" s="44"/>
      <c r="K256" s="45"/>
      <c r="L256" s="48"/>
      <c r="M256" s="47"/>
      <c r="N256" s="47"/>
      <c r="O256" s="14"/>
    </row>
    <row r="257" spans="1:15" s="10" customFormat="1" ht="15.75" x14ac:dyDescent="0.25">
      <c r="A257" s="4" t="s">
        <v>338</v>
      </c>
      <c r="B257" s="5" t="s">
        <v>330</v>
      </c>
      <c r="C257" s="6" t="s">
        <v>257</v>
      </c>
      <c r="D257" s="7">
        <v>6441.5884999999998</v>
      </c>
      <c r="E257" s="8">
        <v>23501.96</v>
      </c>
      <c r="F257" s="9">
        <v>21197.466799999995</v>
      </c>
      <c r="G257" s="9">
        <f t="shared" si="3"/>
        <v>8746.0817000000025</v>
      </c>
      <c r="H257" s="42"/>
      <c r="I257" s="43"/>
      <c r="J257" s="44"/>
      <c r="K257" s="45"/>
      <c r="L257" s="48"/>
      <c r="M257" s="47"/>
      <c r="N257" s="47"/>
      <c r="O257" s="14"/>
    </row>
    <row r="258" spans="1:15" s="10" customFormat="1" ht="15.75" x14ac:dyDescent="0.25">
      <c r="A258" s="4" t="s">
        <v>338</v>
      </c>
      <c r="B258" s="5" t="s">
        <v>330</v>
      </c>
      <c r="C258" s="6" t="s">
        <v>258</v>
      </c>
      <c r="D258" s="7">
        <v>4124.982500000001</v>
      </c>
      <c r="E258" s="8">
        <v>26355.68</v>
      </c>
      <c r="F258" s="9">
        <v>21357.780500000001</v>
      </c>
      <c r="G258" s="9">
        <f t="shared" si="3"/>
        <v>9122.8820000000014</v>
      </c>
      <c r="H258" s="42"/>
      <c r="I258" s="43"/>
      <c r="J258" s="44"/>
      <c r="K258" s="45"/>
      <c r="L258" s="48"/>
      <c r="M258" s="47"/>
      <c r="N258" s="47"/>
      <c r="O258" s="14"/>
    </row>
    <row r="259" spans="1:15" s="10" customFormat="1" ht="15.75" x14ac:dyDescent="0.25">
      <c r="A259" s="4" t="s">
        <v>338</v>
      </c>
      <c r="B259" s="5" t="s">
        <v>330</v>
      </c>
      <c r="C259" s="6" t="s">
        <v>259</v>
      </c>
      <c r="D259" s="7">
        <v>12065</v>
      </c>
      <c r="E259" s="8">
        <v>12065</v>
      </c>
      <c r="F259" s="9">
        <v>24130</v>
      </c>
      <c r="G259" s="9">
        <f t="shared" si="3"/>
        <v>0</v>
      </c>
      <c r="H259" s="42"/>
      <c r="I259" s="43"/>
      <c r="J259" s="44"/>
      <c r="K259" s="45"/>
      <c r="L259" s="48"/>
      <c r="M259" s="47"/>
      <c r="N259" s="47"/>
      <c r="O259" s="14"/>
    </row>
    <row r="260" spans="1:15" s="10" customFormat="1" ht="15.75" x14ac:dyDescent="0.25">
      <c r="A260" s="4" t="s">
        <v>338</v>
      </c>
      <c r="B260" s="5" t="s">
        <v>329</v>
      </c>
      <c r="C260" s="6" t="s">
        <v>260</v>
      </c>
      <c r="D260" s="7">
        <v>2949.4844999999996</v>
      </c>
      <c r="E260" s="8">
        <v>6903.89</v>
      </c>
      <c r="F260" s="9">
        <v>8001.0851000000002</v>
      </c>
      <c r="G260" s="9">
        <f t="shared" si="3"/>
        <v>1852.2893999999997</v>
      </c>
      <c r="H260" s="42"/>
      <c r="I260" s="43"/>
      <c r="J260" s="44"/>
      <c r="K260" s="45"/>
      <c r="L260" s="48"/>
      <c r="M260" s="47"/>
      <c r="N260" s="47"/>
      <c r="O260" s="14"/>
    </row>
    <row r="261" spans="1:15" s="10" customFormat="1" ht="15.75" x14ac:dyDescent="0.25">
      <c r="A261" s="4" t="s">
        <v>338</v>
      </c>
      <c r="B261" s="5" t="s">
        <v>329</v>
      </c>
      <c r="C261" s="6" t="s">
        <v>261</v>
      </c>
      <c r="D261" s="7">
        <v>687.18999999999994</v>
      </c>
      <c r="E261" s="8">
        <v>859</v>
      </c>
      <c r="F261" s="9">
        <v>858.98999999999978</v>
      </c>
      <c r="G261" s="9">
        <f t="shared" si="3"/>
        <v>687.20000000000027</v>
      </c>
      <c r="H261" s="42"/>
      <c r="I261" s="43"/>
      <c r="J261" s="44"/>
      <c r="K261" s="45"/>
      <c r="L261" s="48"/>
      <c r="M261" s="47"/>
      <c r="N261" s="26"/>
      <c r="O261" s="14"/>
    </row>
    <row r="262" spans="1:15" s="10" customFormat="1" ht="15.75" x14ac:dyDescent="0.25">
      <c r="A262" s="4" t="s">
        <v>338</v>
      </c>
      <c r="B262" s="5" t="s">
        <v>330</v>
      </c>
      <c r="C262" s="6" t="s">
        <v>262</v>
      </c>
      <c r="D262" s="7">
        <v>0</v>
      </c>
      <c r="E262" s="8">
        <v>280.25</v>
      </c>
      <c r="F262" s="9">
        <v>56.05</v>
      </c>
      <c r="G262" s="9">
        <f t="shared" si="3"/>
        <v>224.2</v>
      </c>
      <c r="H262" s="42"/>
      <c r="I262" s="43"/>
      <c r="J262" s="44"/>
      <c r="K262" s="45"/>
      <c r="L262" s="48"/>
      <c r="M262" s="47"/>
      <c r="N262" s="26"/>
      <c r="O262" s="14"/>
    </row>
    <row r="263" spans="1:15" s="10" customFormat="1" ht="15.75" x14ac:dyDescent="0.25">
      <c r="A263" s="4" t="s">
        <v>338</v>
      </c>
      <c r="B263" s="5" t="s">
        <v>328</v>
      </c>
      <c r="C263" s="6" t="s">
        <v>263</v>
      </c>
      <c r="D263" s="7">
        <v>4239.9399999999996</v>
      </c>
      <c r="E263" s="8">
        <v>9632.49</v>
      </c>
      <c r="F263" s="9">
        <v>13487.130000000001</v>
      </c>
      <c r="G263" s="9">
        <f t="shared" si="3"/>
        <v>385.29999999999927</v>
      </c>
      <c r="H263" s="42"/>
      <c r="I263" s="43"/>
      <c r="J263" s="44"/>
      <c r="K263" s="45"/>
      <c r="L263" s="48"/>
      <c r="M263" s="47"/>
      <c r="N263" s="26"/>
      <c r="O263" s="14"/>
    </row>
    <row r="264" spans="1:15" s="10" customFormat="1" ht="15.75" x14ac:dyDescent="0.25">
      <c r="A264" s="4" t="s">
        <v>338</v>
      </c>
      <c r="B264" s="5" t="s">
        <v>332</v>
      </c>
      <c r="C264" s="6" t="s">
        <v>264</v>
      </c>
      <c r="D264" s="7">
        <v>705.51</v>
      </c>
      <c r="E264" s="8">
        <v>881.88149999999996</v>
      </c>
      <c r="F264" s="9">
        <v>1587.3915</v>
      </c>
      <c r="G264" s="9">
        <f t="shared" si="3"/>
        <v>0</v>
      </c>
      <c r="H264" s="42"/>
      <c r="I264" s="43"/>
      <c r="J264" s="44"/>
      <c r="K264" s="45"/>
      <c r="L264" s="48"/>
      <c r="M264" s="47"/>
      <c r="N264" s="26"/>
      <c r="O264" s="14"/>
    </row>
    <row r="265" spans="1:15" s="10" customFormat="1" ht="15.75" x14ac:dyDescent="0.25">
      <c r="A265" s="4" t="s">
        <v>338</v>
      </c>
      <c r="B265" s="5" t="s">
        <v>332</v>
      </c>
      <c r="C265" s="6" t="s">
        <v>265</v>
      </c>
      <c r="D265" s="7">
        <v>6720</v>
      </c>
      <c r="E265" s="8">
        <v>9600</v>
      </c>
      <c r="F265" s="9">
        <v>12480</v>
      </c>
      <c r="G265" s="9">
        <f t="shared" si="3"/>
        <v>3840</v>
      </c>
      <c r="H265" s="42"/>
      <c r="I265" s="43"/>
      <c r="J265" s="44"/>
      <c r="K265" s="45"/>
      <c r="L265" s="48"/>
      <c r="M265" s="47"/>
      <c r="N265" s="26"/>
      <c r="O265" s="14"/>
    </row>
    <row r="266" spans="1:15" s="10" customFormat="1" ht="15.75" x14ac:dyDescent="0.25">
      <c r="A266" s="4" t="s">
        <v>338</v>
      </c>
      <c r="B266" s="5" t="s">
        <v>332</v>
      </c>
      <c r="C266" s="6" t="s">
        <v>266</v>
      </c>
      <c r="D266" s="7">
        <v>481.29050000000012</v>
      </c>
      <c r="E266" s="8">
        <v>3346.18</v>
      </c>
      <c r="F266" s="9">
        <v>3055.2692999999999</v>
      </c>
      <c r="G266" s="9">
        <f t="shared" si="3"/>
        <v>772.20119999999997</v>
      </c>
      <c r="H266" s="42"/>
      <c r="I266" s="43"/>
      <c r="J266" s="44"/>
      <c r="K266" s="45"/>
      <c r="L266" s="48"/>
      <c r="M266" s="47"/>
      <c r="N266" s="26"/>
      <c r="O266" s="14"/>
    </row>
    <row r="267" spans="1:15" s="10" customFormat="1" ht="15.75" x14ac:dyDescent="0.25">
      <c r="A267" s="4" t="s">
        <v>338</v>
      </c>
      <c r="B267" s="5" t="s">
        <v>332</v>
      </c>
      <c r="C267" s="6" t="s">
        <v>267</v>
      </c>
      <c r="D267" s="7">
        <v>1180</v>
      </c>
      <c r="E267" s="8">
        <v>1180</v>
      </c>
      <c r="F267" s="9">
        <v>1180</v>
      </c>
      <c r="G267" s="9">
        <f t="shared" si="3"/>
        <v>1180</v>
      </c>
      <c r="H267" s="42"/>
      <c r="I267" s="43"/>
      <c r="J267" s="44"/>
      <c r="K267" s="45"/>
      <c r="L267" s="48"/>
      <c r="M267" s="47"/>
      <c r="N267" s="26"/>
      <c r="O267" s="14"/>
    </row>
    <row r="268" spans="1:15" s="10" customFormat="1" ht="15.75" x14ac:dyDescent="0.25">
      <c r="A268" s="4" t="s">
        <v>338</v>
      </c>
      <c r="B268" s="5" t="s">
        <v>332</v>
      </c>
      <c r="C268" s="6" t="s">
        <v>268</v>
      </c>
      <c r="D268" s="7">
        <v>1180</v>
      </c>
      <c r="E268" s="8">
        <v>1180</v>
      </c>
      <c r="F268" s="9">
        <v>1180</v>
      </c>
      <c r="G268" s="9">
        <f t="shared" si="3"/>
        <v>1180</v>
      </c>
      <c r="H268" s="42"/>
      <c r="I268" s="43"/>
      <c r="J268" s="44"/>
      <c r="K268" s="45"/>
      <c r="L268" s="48"/>
      <c r="M268" s="47"/>
      <c r="N268" s="26"/>
      <c r="O268" s="14"/>
    </row>
    <row r="269" spans="1:15" s="10" customFormat="1" ht="15.75" x14ac:dyDescent="0.25">
      <c r="A269" s="4" t="s">
        <v>338</v>
      </c>
      <c r="B269" s="5" t="s">
        <v>332</v>
      </c>
      <c r="C269" s="6" t="s">
        <v>269</v>
      </c>
      <c r="D269" s="7">
        <v>1180</v>
      </c>
      <c r="E269" s="8">
        <v>1180</v>
      </c>
      <c r="F269" s="9">
        <v>1180</v>
      </c>
      <c r="G269" s="9">
        <f t="shared" si="3"/>
        <v>1180</v>
      </c>
      <c r="H269" s="42"/>
      <c r="I269" s="43"/>
      <c r="J269" s="44"/>
      <c r="K269" s="45"/>
      <c r="L269" s="48"/>
      <c r="M269" s="47"/>
      <c r="N269" s="26"/>
      <c r="O269" s="14"/>
    </row>
    <row r="270" spans="1:15" s="10" customFormat="1" ht="15.75" x14ac:dyDescent="0.25">
      <c r="A270" s="4" t="s">
        <v>338</v>
      </c>
      <c r="B270" s="5" t="s">
        <v>332</v>
      </c>
      <c r="C270" s="6" t="s">
        <v>270</v>
      </c>
      <c r="D270" s="7">
        <v>2231.7334000000001</v>
      </c>
      <c r="E270" s="8">
        <v>2231.7199999999998</v>
      </c>
      <c r="F270" s="9">
        <v>2231.7334000000005</v>
      </c>
      <c r="G270" s="9">
        <f t="shared" si="3"/>
        <v>2231.7199999999998</v>
      </c>
      <c r="H270" s="42"/>
      <c r="I270" s="43"/>
      <c r="J270" s="44"/>
      <c r="K270" s="45"/>
      <c r="L270" s="48"/>
      <c r="M270" s="47"/>
      <c r="N270" s="26"/>
      <c r="O270" s="14"/>
    </row>
    <row r="271" spans="1:15" s="10" customFormat="1" ht="15.75" x14ac:dyDescent="0.25">
      <c r="A271" s="4" t="s">
        <v>338</v>
      </c>
      <c r="B271" s="5" t="s">
        <v>332</v>
      </c>
      <c r="C271" s="6" t="s">
        <v>271</v>
      </c>
      <c r="D271" s="7">
        <v>377.13019999999995</v>
      </c>
      <c r="E271" s="8">
        <v>2118.0300000000002</v>
      </c>
      <c r="F271" s="9">
        <v>2071.5601999999999</v>
      </c>
      <c r="G271" s="9">
        <f t="shared" si="3"/>
        <v>423.60000000000036</v>
      </c>
      <c r="H271" s="42"/>
      <c r="I271" s="43"/>
      <c r="J271" s="44"/>
      <c r="K271" s="45"/>
      <c r="L271" s="48"/>
      <c r="M271" s="47"/>
      <c r="N271" s="26"/>
      <c r="O271" s="14"/>
    </row>
    <row r="272" spans="1:15" s="10" customFormat="1" ht="15.75" x14ac:dyDescent="0.25">
      <c r="A272" s="4" t="s">
        <v>338</v>
      </c>
      <c r="B272" s="5" t="s">
        <v>332</v>
      </c>
      <c r="C272" s="6" t="s">
        <v>272</v>
      </c>
      <c r="D272" s="7">
        <v>1939</v>
      </c>
      <c r="E272" s="8">
        <v>1939</v>
      </c>
      <c r="F272" s="9">
        <v>2216</v>
      </c>
      <c r="G272" s="9">
        <f t="shared" ref="G272:G327" si="4">+D272+E272-F272</f>
        <v>1662</v>
      </c>
      <c r="H272" s="42"/>
      <c r="I272" s="43"/>
      <c r="J272" s="44"/>
      <c r="K272" s="45"/>
      <c r="L272" s="48"/>
      <c r="M272" s="47"/>
      <c r="N272" s="26"/>
      <c r="O272" s="14"/>
    </row>
    <row r="273" spans="1:15" s="10" customFormat="1" ht="15.75" x14ac:dyDescent="0.25">
      <c r="A273" s="4" t="s">
        <v>338</v>
      </c>
      <c r="B273" s="5" t="s">
        <v>332</v>
      </c>
      <c r="C273" s="6" t="s">
        <v>273</v>
      </c>
      <c r="D273" s="7">
        <v>188.01</v>
      </c>
      <c r="E273" s="8">
        <v>188.01</v>
      </c>
      <c r="F273" s="9">
        <v>188.01</v>
      </c>
      <c r="G273" s="9">
        <f t="shared" si="4"/>
        <v>188.01</v>
      </c>
      <c r="H273" s="42"/>
      <c r="I273" s="43"/>
      <c r="J273" s="44"/>
      <c r="K273" s="45"/>
      <c r="L273" s="48"/>
      <c r="M273" s="47"/>
      <c r="N273" s="26"/>
      <c r="O273" s="14"/>
    </row>
    <row r="274" spans="1:15" s="10" customFormat="1" ht="15.75" x14ac:dyDescent="0.25">
      <c r="A274" s="4" t="s">
        <v>338</v>
      </c>
      <c r="B274" s="5" t="s">
        <v>332</v>
      </c>
      <c r="C274" s="6" t="s">
        <v>274</v>
      </c>
      <c r="D274" s="7">
        <v>188.01</v>
      </c>
      <c r="E274" s="8">
        <v>188.01</v>
      </c>
      <c r="F274" s="9">
        <v>188.01</v>
      </c>
      <c r="G274" s="9">
        <f t="shared" si="4"/>
        <v>188.01</v>
      </c>
      <c r="H274" s="42"/>
      <c r="I274" s="43"/>
      <c r="J274" s="44"/>
      <c r="K274" s="45"/>
      <c r="L274" s="48"/>
      <c r="M274" s="47"/>
      <c r="N274" s="47"/>
      <c r="O274" s="14"/>
    </row>
    <row r="275" spans="1:15" s="10" customFormat="1" ht="15.75" x14ac:dyDescent="0.25">
      <c r="A275" s="4" t="s">
        <v>338</v>
      </c>
      <c r="B275" s="5" t="s">
        <v>329</v>
      </c>
      <c r="C275" s="6" t="s">
        <v>275</v>
      </c>
      <c r="D275" s="7">
        <v>0</v>
      </c>
      <c r="E275" s="8">
        <v>1401.19</v>
      </c>
      <c r="F275" s="9">
        <v>636.9097999999999</v>
      </c>
      <c r="G275" s="9">
        <f t="shared" si="4"/>
        <v>764.28020000000015</v>
      </c>
      <c r="H275" s="42"/>
      <c r="I275" s="43"/>
      <c r="J275" s="44"/>
    </row>
    <row r="276" spans="1:15" s="10" customFormat="1" ht="15.75" x14ac:dyDescent="0.25">
      <c r="A276" s="4" t="s">
        <v>338</v>
      </c>
      <c r="B276" s="5" t="s">
        <v>329</v>
      </c>
      <c r="C276" s="6" t="s">
        <v>276</v>
      </c>
      <c r="D276" s="7">
        <v>47.199999999999932</v>
      </c>
      <c r="E276" s="8">
        <v>1015.34</v>
      </c>
      <c r="F276" s="9">
        <v>476.79099999999988</v>
      </c>
      <c r="G276" s="9">
        <f t="shared" si="4"/>
        <v>585.74900000000002</v>
      </c>
      <c r="H276" s="42"/>
      <c r="I276" s="43"/>
      <c r="J276" s="44"/>
    </row>
    <row r="277" spans="1:15" s="10" customFormat="1" ht="15.75" x14ac:dyDescent="0.25">
      <c r="A277" s="4" t="s">
        <v>338</v>
      </c>
      <c r="B277" s="5" t="s">
        <v>332</v>
      </c>
      <c r="C277" s="6" t="s">
        <v>277</v>
      </c>
      <c r="D277" s="7">
        <v>4327.53</v>
      </c>
      <c r="E277" s="8">
        <v>4327.5200000000004</v>
      </c>
      <c r="F277" s="9">
        <v>4327.5266000000001</v>
      </c>
      <c r="G277" s="9">
        <f t="shared" si="4"/>
        <v>4327.5233999999991</v>
      </c>
      <c r="H277" s="42"/>
      <c r="I277" s="43"/>
      <c r="J277" s="44"/>
    </row>
    <row r="278" spans="1:15" s="10" customFormat="1" ht="15.75" x14ac:dyDescent="0.25">
      <c r="A278" s="4" t="s">
        <v>338</v>
      </c>
      <c r="B278" s="5" t="s">
        <v>332</v>
      </c>
      <c r="C278" s="6" t="s">
        <v>278</v>
      </c>
      <c r="D278" s="7">
        <v>20761.368799999997</v>
      </c>
      <c r="E278" s="8">
        <v>29065.91</v>
      </c>
      <c r="F278" s="9">
        <v>41522.738899999997</v>
      </c>
      <c r="G278" s="9">
        <f t="shared" si="4"/>
        <v>8304.5399000000034</v>
      </c>
      <c r="H278" s="42"/>
      <c r="I278" s="11"/>
      <c r="J278" s="11"/>
      <c r="K278" s="45"/>
      <c r="L278" s="48"/>
      <c r="M278" s="47"/>
      <c r="N278" s="26"/>
      <c r="O278" s="14"/>
    </row>
    <row r="279" spans="1:15" s="10" customFormat="1" ht="15.75" x14ac:dyDescent="0.25">
      <c r="A279" s="4" t="s">
        <v>338</v>
      </c>
      <c r="B279" s="5" t="s">
        <v>332</v>
      </c>
      <c r="C279" s="6" t="s">
        <v>279</v>
      </c>
      <c r="D279" s="7">
        <v>2610.09</v>
      </c>
      <c r="E279" s="8">
        <v>2610.09</v>
      </c>
      <c r="F279" s="9">
        <v>2610.09</v>
      </c>
      <c r="G279" s="9">
        <f t="shared" si="4"/>
        <v>2610.09</v>
      </c>
      <c r="H279" s="42"/>
      <c r="K279" s="45"/>
      <c r="L279" s="48"/>
      <c r="M279" s="47"/>
      <c r="N279" s="47"/>
      <c r="O279" s="14"/>
    </row>
    <row r="280" spans="1:15" s="10" customFormat="1" ht="15.75" x14ac:dyDescent="0.25">
      <c r="A280" s="4" t="s">
        <v>338</v>
      </c>
      <c r="B280" s="5" t="s">
        <v>332</v>
      </c>
      <c r="C280" s="6" t="s">
        <v>280</v>
      </c>
      <c r="D280" s="7">
        <v>1049.8</v>
      </c>
      <c r="E280" s="8">
        <v>1049.79</v>
      </c>
      <c r="F280" s="9">
        <v>1399.7298999999996</v>
      </c>
      <c r="G280" s="9">
        <f t="shared" si="4"/>
        <v>699.86010000000056</v>
      </c>
      <c r="H280" s="42"/>
      <c r="K280" s="45"/>
      <c r="L280" s="48"/>
      <c r="M280" s="47"/>
      <c r="N280" s="47"/>
      <c r="O280" s="14"/>
    </row>
    <row r="281" spans="1:15" s="10" customFormat="1" ht="15.75" x14ac:dyDescent="0.25">
      <c r="A281" s="4" t="s">
        <v>338</v>
      </c>
      <c r="B281" s="5" t="s">
        <v>332</v>
      </c>
      <c r="C281" s="6" t="s">
        <v>281</v>
      </c>
      <c r="D281" s="7">
        <v>1065</v>
      </c>
      <c r="E281" s="8">
        <v>1065</v>
      </c>
      <c r="F281" s="9">
        <v>1065</v>
      </c>
      <c r="G281" s="9">
        <f t="shared" si="4"/>
        <v>1065</v>
      </c>
      <c r="H281" s="42"/>
      <c r="K281" s="45"/>
      <c r="L281" s="48"/>
      <c r="M281" s="47"/>
      <c r="N281" s="47"/>
      <c r="O281" s="14"/>
    </row>
    <row r="282" spans="1:15" s="10" customFormat="1" ht="15.75" x14ac:dyDescent="0.25">
      <c r="A282" s="4" t="s">
        <v>338</v>
      </c>
      <c r="B282" s="5" t="s">
        <v>332</v>
      </c>
      <c r="C282" s="6" t="s">
        <v>282</v>
      </c>
      <c r="D282" s="7">
        <v>477.57</v>
      </c>
      <c r="E282" s="8">
        <v>477.56</v>
      </c>
      <c r="F282" s="9">
        <v>477.56819999999999</v>
      </c>
      <c r="G282" s="9">
        <f t="shared" si="4"/>
        <v>477.56180000000001</v>
      </c>
      <c r="H282" s="42"/>
      <c r="K282" s="45"/>
      <c r="L282" s="48"/>
      <c r="M282" s="47"/>
      <c r="N282" s="26"/>
      <c r="O282" s="14"/>
    </row>
    <row r="283" spans="1:15" s="10" customFormat="1" ht="15.75" x14ac:dyDescent="0.25">
      <c r="A283" s="4" t="s">
        <v>338</v>
      </c>
      <c r="B283" s="5" t="s">
        <v>332</v>
      </c>
      <c r="C283" s="6" t="s">
        <v>283</v>
      </c>
      <c r="D283" s="7">
        <v>38642.696199999998</v>
      </c>
      <c r="E283" s="8">
        <v>60724.26</v>
      </c>
      <c r="F283" s="9">
        <v>66244.621199999994</v>
      </c>
      <c r="G283" s="9">
        <f t="shared" si="4"/>
        <v>33122.335000000006</v>
      </c>
      <c r="H283" s="42"/>
      <c r="K283" s="45"/>
      <c r="L283" s="48"/>
      <c r="M283" s="47"/>
      <c r="N283" s="26"/>
      <c r="O283" s="14"/>
    </row>
    <row r="284" spans="1:15" s="10" customFormat="1" x14ac:dyDescent="0.2">
      <c r="A284" s="4" t="s">
        <v>338</v>
      </c>
      <c r="B284" s="5" t="s">
        <v>332</v>
      </c>
      <c r="C284" s="6" t="s">
        <v>284</v>
      </c>
      <c r="D284" s="7">
        <v>44417.960500000001</v>
      </c>
      <c r="E284" s="8">
        <v>61074.720000000001</v>
      </c>
      <c r="F284" s="9">
        <v>66626.935499999992</v>
      </c>
      <c r="G284" s="9">
        <f t="shared" si="4"/>
        <v>38865.74500000001</v>
      </c>
      <c r="H284" s="42"/>
    </row>
    <row r="285" spans="1:15" s="10" customFormat="1" x14ac:dyDescent="0.2">
      <c r="A285" s="4" t="s">
        <v>338</v>
      </c>
      <c r="B285" s="5" t="s">
        <v>332</v>
      </c>
      <c r="C285" s="6" t="s">
        <v>285</v>
      </c>
      <c r="D285" s="7">
        <v>51259.177400000015</v>
      </c>
      <c r="E285" s="8">
        <v>87140.62</v>
      </c>
      <c r="F285" s="9">
        <v>102518.35850000003</v>
      </c>
      <c r="G285" s="9">
        <f t="shared" si="4"/>
        <v>35881.438899999979</v>
      </c>
      <c r="H285" s="42"/>
    </row>
    <row r="286" spans="1:15" s="10" customFormat="1" ht="15.75" x14ac:dyDescent="0.25">
      <c r="A286" s="4" t="s">
        <v>338</v>
      </c>
      <c r="B286" s="5" t="s">
        <v>332</v>
      </c>
      <c r="C286" s="6" t="s">
        <v>286</v>
      </c>
      <c r="D286" s="7">
        <v>44574.352599999991</v>
      </c>
      <c r="E286" s="8">
        <v>55717.919999999998</v>
      </c>
      <c r="F286" s="9">
        <v>66861.528599999991</v>
      </c>
      <c r="G286" s="9">
        <f t="shared" si="4"/>
        <v>33430.744000000006</v>
      </c>
      <c r="H286" s="42"/>
      <c r="K286" s="45"/>
      <c r="L286" s="48"/>
      <c r="M286" s="47"/>
      <c r="N286" s="26"/>
      <c r="O286" s="14"/>
    </row>
    <row r="287" spans="1:15" s="10" customFormat="1" ht="15.75" x14ac:dyDescent="0.25">
      <c r="A287" s="4" t="s">
        <v>338</v>
      </c>
      <c r="B287" s="5" t="s">
        <v>332</v>
      </c>
      <c r="C287" s="6" t="s">
        <v>287</v>
      </c>
      <c r="D287" s="7">
        <v>197349.9664</v>
      </c>
      <c r="E287" s="8">
        <v>224570.62</v>
      </c>
      <c r="F287" s="9">
        <v>231375.82589999997</v>
      </c>
      <c r="G287" s="9">
        <f t="shared" si="4"/>
        <v>190544.76050000006</v>
      </c>
      <c r="H287" s="42"/>
      <c r="K287" s="45"/>
      <c r="L287" s="48"/>
      <c r="M287" s="47"/>
      <c r="N287" s="26"/>
      <c r="O287" s="14"/>
    </row>
    <row r="288" spans="1:15" s="10" customFormat="1" ht="15.75" x14ac:dyDescent="0.25">
      <c r="A288" s="4" t="s">
        <v>338</v>
      </c>
      <c r="B288" s="5" t="s">
        <v>332</v>
      </c>
      <c r="C288" s="6" t="s">
        <v>288</v>
      </c>
      <c r="D288" s="7">
        <v>172576.78839999996</v>
      </c>
      <c r="E288" s="8">
        <v>193285.97</v>
      </c>
      <c r="F288" s="9">
        <v>213995.21759999995</v>
      </c>
      <c r="G288" s="9">
        <f t="shared" si="4"/>
        <v>151867.54079999999</v>
      </c>
      <c r="H288" s="42"/>
      <c r="K288" s="45"/>
      <c r="L288" s="48"/>
      <c r="M288" s="47"/>
      <c r="N288" s="47"/>
      <c r="O288" s="14"/>
    </row>
    <row r="289" spans="1:15" s="10" customFormat="1" ht="15.75" x14ac:dyDescent="0.25">
      <c r="A289" s="4" t="s">
        <v>338</v>
      </c>
      <c r="B289" s="5" t="s">
        <v>332</v>
      </c>
      <c r="C289" s="6" t="s">
        <v>289</v>
      </c>
      <c r="D289" s="7">
        <v>168528.96</v>
      </c>
      <c r="E289" s="8">
        <v>189595.09080000003</v>
      </c>
      <c r="F289" s="9">
        <v>203639.16800000006</v>
      </c>
      <c r="G289" s="9">
        <f t="shared" si="4"/>
        <v>154484.88279999996</v>
      </c>
      <c r="H289" s="42"/>
      <c r="K289" s="45"/>
      <c r="L289" s="46"/>
      <c r="M289" s="47"/>
      <c r="N289" s="26"/>
      <c r="O289" s="14"/>
    </row>
    <row r="290" spans="1:15" s="10" customFormat="1" ht="15.75" x14ac:dyDescent="0.25">
      <c r="A290" s="4" t="s">
        <v>338</v>
      </c>
      <c r="B290" s="5" t="s">
        <v>332</v>
      </c>
      <c r="C290" s="6" t="s">
        <v>290</v>
      </c>
      <c r="D290" s="7">
        <v>111121.5723</v>
      </c>
      <c r="E290" s="8">
        <v>132287.51999999999</v>
      </c>
      <c r="F290" s="9">
        <v>148162.09230000002</v>
      </c>
      <c r="G290" s="9">
        <f t="shared" si="4"/>
        <v>95246.999999999971</v>
      </c>
      <c r="H290" s="42"/>
      <c r="K290" s="45"/>
      <c r="L290" s="48"/>
      <c r="M290" s="47"/>
      <c r="N290" s="26"/>
      <c r="O290" s="14"/>
    </row>
    <row r="291" spans="1:15" s="10" customFormat="1" ht="15.75" x14ac:dyDescent="0.25">
      <c r="A291" s="4" t="s">
        <v>338</v>
      </c>
      <c r="B291" s="5" t="s">
        <v>332</v>
      </c>
      <c r="C291" s="6" t="s">
        <v>291</v>
      </c>
      <c r="D291" s="7">
        <v>53888.188000000038</v>
      </c>
      <c r="E291" s="8">
        <v>91195.45</v>
      </c>
      <c r="F291" s="9">
        <v>91195.392400000041</v>
      </c>
      <c r="G291" s="9">
        <f t="shared" si="4"/>
        <v>53888.245599999995</v>
      </c>
      <c r="H291" s="42"/>
      <c r="K291" s="45"/>
      <c r="L291" s="48"/>
      <c r="M291" s="47"/>
      <c r="N291" s="26"/>
      <c r="O291" s="14"/>
    </row>
    <row r="292" spans="1:15" s="10" customFormat="1" ht="15.75" x14ac:dyDescent="0.25">
      <c r="A292" s="4" t="s">
        <v>338</v>
      </c>
      <c r="B292" s="5" t="s">
        <v>332</v>
      </c>
      <c r="C292" s="6" t="s">
        <v>292</v>
      </c>
      <c r="D292" s="7">
        <v>63239.31</v>
      </c>
      <c r="E292" s="8">
        <v>80486.399999999994</v>
      </c>
      <c r="F292" s="9">
        <v>103482.5006</v>
      </c>
      <c r="G292" s="9">
        <f t="shared" si="4"/>
        <v>40243.209399999992</v>
      </c>
      <c r="H292" s="42"/>
      <c r="K292" s="45"/>
      <c r="L292" s="48"/>
      <c r="M292" s="47"/>
      <c r="N292" s="26"/>
      <c r="O292" s="14"/>
    </row>
    <row r="293" spans="1:15" s="10" customFormat="1" ht="15.75" x14ac:dyDescent="0.25">
      <c r="A293" s="4" t="s">
        <v>338</v>
      </c>
      <c r="B293" s="5" t="s">
        <v>332</v>
      </c>
      <c r="C293" s="6" t="s">
        <v>293</v>
      </c>
      <c r="D293" s="7">
        <v>64014.038799999995</v>
      </c>
      <c r="E293" s="8">
        <v>70415.42</v>
      </c>
      <c r="F293" s="9">
        <v>96021.054999999978</v>
      </c>
      <c r="G293" s="9">
        <f t="shared" si="4"/>
        <v>38408.403800000015</v>
      </c>
      <c r="H293" s="42"/>
      <c r="K293" s="45"/>
      <c r="L293" s="48"/>
      <c r="M293" s="47"/>
      <c r="N293" s="47"/>
      <c r="O293" s="14"/>
    </row>
    <row r="294" spans="1:15" s="10" customFormat="1" ht="15.75" x14ac:dyDescent="0.25">
      <c r="A294" s="4" t="s">
        <v>338</v>
      </c>
      <c r="B294" s="5" t="s">
        <v>332</v>
      </c>
      <c r="C294" s="6" t="s">
        <v>294</v>
      </c>
      <c r="D294" s="7">
        <v>56305.666499999992</v>
      </c>
      <c r="E294" s="8">
        <v>70382.09</v>
      </c>
      <c r="F294" s="9">
        <v>91496.708499999979</v>
      </c>
      <c r="G294" s="9">
        <f t="shared" si="4"/>
        <v>35191.04800000001</v>
      </c>
      <c r="H294" s="42"/>
      <c r="K294" s="45"/>
      <c r="L294" s="48"/>
      <c r="M294" s="47"/>
      <c r="N294" s="47"/>
      <c r="O294" s="14"/>
    </row>
    <row r="295" spans="1:15" s="10" customFormat="1" ht="15.75" x14ac:dyDescent="0.25">
      <c r="A295" s="4" t="s">
        <v>338</v>
      </c>
      <c r="B295" s="5" t="s">
        <v>332</v>
      </c>
      <c r="C295" s="6" t="s">
        <v>295</v>
      </c>
      <c r="D295" s="7">
        <v>49616.019999999975</v>
      </c>
      <c r="E295" s="8">
        <v>70880.024999999994</v>
      </c>
      <c r="F295" s="9">
        <v>113408.04499999997</v>
      </c>
      <c r="G295" s="9">
        <f t="shared" si="4"/>
        <v>7088</v>
      </c>
      <c r="H295" s="42"/>
      <c r="K295" s="45"/>
      <c r="L295" s="48"/>
      <c r="M295" s="47"/>
      <c r="N295" s="26"/>
      <c r="O295" s="14"/>
    </row>
    <row r="296" spans="1:15" s="10" customFormat="1" ht="15.75" x14ac:dyDescent="0.25">
      <c r="A296" s="4" t="s">
        <v>338</v>
      </c>
      <c r="B296" s="5" t="s">
        <v>332</v>
      </c>
      <c r="C296" s="6" t="s">
        <v>296</v>
      </c>
      <c r="D296" s="7">
        <v>18359.152800000011</v>
      </c>
      <c r="E296" s="8">
        <v>313316.23</v>
      </c>
      <c r="F296" s="9">
        <f>245766.11+5885.24</f>
        <v>251651.34999999998</v>
      </c>
      <c r="G296" s="9">
        <f t="shared" si="4"/>
        <v>80024.032800000045</v>
      </c>
      <c r="H296" s="42"/>
      <c r="K296" s="45"/>
      <c r="L296" s="48"/>
      <c r="M296" s="47"/>
      <c r="N296" s="47"/>
      <c r="O296" s="14"/>
    </row>
    <row r="297" spans="1:15" s="10" customFormat="1" ht="15.75" x14ac:dyDescent="0.25">
      <c r="A297" s="4" t="s">
        <v>338</v>
      </c>
      <c r="B297" s="5" t="s">
        <v>332</v>
      </c>
      <c r="C297" s="6" t="s">
        <v>297</v>
      </c>
      <c r="D297" s="7">
        <v>97694.753700000059</v>
      </c>
      <c r="E297" s="8">
        <v>185621</v>
      </c>
      <c r="F297" s="9">
        <v>205159.95</v>
      </c>
      <c r="G297" s="9">
        <f t="shared" si="4"/>
        <v>78155.803700000048</v>
      </c>
      <c r="H297" s="42"/>
      <c r="K297" s="45"/>
      <c r="L297" s="48"/>
      <c r="M297" s="47"/>
      <c r="N297" s="47"/>
      <c r="O297" s="14"/>
    </row>
    <row r="298" spans="1:15" s="10" customFormat="1" ht="15.75" x14ac:dyDescent="0.25">
      <c r="A298" s="4" t="s">
        <v>338</v>
      </c>
      <c r="B298" s="5" t="s">
        <v>332</v>
      </c>
      <c r="C298" s="6" t="s">
        <v>298</v>
      </c>
      <c r="D298" s="7">
        <v>92240.508799999981</v>
      </c>
      <c r="E298" s="8">
        <v>268439.42</v>
      </c>
      <c r="F298" s="9">
        <v>297853.69</v>
      </c>
      <c r="G298" s="9">
        <f t="shared" si="4"/>
        <v>62826.238799999992</v>
      </c>
      <c r="H298" s="42"/>
      <c r="K298" s="45"/>
      <c r="L298" s="48"/>
      <c r="M298" s="47"/>
      <c r="N298" s="47"/>
      <c r="O298" s="14"/>
    </row>
    <row r="299" spans="1:15" s="10" customFormat="1" ht="15.75" x14ac:dyDescent="0.25">
      <c r="A299" s="4" t="s">
        <v>338</v>
      </c>
      <c r="B299" s="5" t="s">
        <v>332</v>
      </c>
      <c r="C299" s="6" t="s">
        <v>299</v>
      </c>
      <c r="D299" s="7">
        <v>14546.690000000002</v>
      </c>
      <c r="E299" s="8">
        <v>19395.59</v>
      </c>
      <c r="F299" s="9">
        <v>19395.580000000002</v>
      </c>
      <c r="G299" s="9">
        <f t="shared" si="4"/>
        <v>14546.699999999997</v>
      </c>
      <c r="H299" s="42"/>
      <c r="K299" s="45"/>
      <c r="L299" s="48"/>
      <c r="M299" s="47"/>
      <c r="N299" s="26"/>
      <c r="O299" s="14"/>
    </row>
    <row r="300" spans="1:15" s="10" customFormat="1" ht="15.75" x14ac:dyDescent="0.25">
      <c r="A300" s="4" t="s">
        <v>338</v>
      </c>
      <c r="B300" s="5" t="s">
        <v>332</v>
      </c>
      <c r="C300" s="6" t="s">
        <v>300</v>
      </c>
      <c r="D300" s="7">
        <v>21714.26</v>
      </c>
      <c r="E300" s="8">
        <v>21714.28</v>
      </c>
      <c r="F300" s="9">
        <v>21714.28</v>
      </c>
      <c r="G300" s="9">
        <f t="shared" si="4"/>
        <v>21714.259999999995</v>
      </c>
      <c r="H300" s="42"/>
      <c r="K300" s="45"/>
      <c r="L300" s="48"/>
      <c r="M300" s="47"/>
      <c r="N300" s="26"/>
      <c r="O300" s="14"/>
    </row>
    <row r="301" spans="1:15" s="10" customFormat="1" ht="15.75" x14ac:dyDescent="0.25">
      <c r="A301" s="4" t="s">
        <v>338</v>
      </c>
      <c r="B301" s="5" t="s">
        <v>332</v>
      </c>
      <c r="C301" s="6" t="s">
        <v>301</v>
      </c>
      <c r="D301" s="7">
        <v>16216.16</v>
      </c>
      <c r="E301" s="8">
        <v>21621.56</v>
      </c>
      <c r="F301" s="9">
        <v>21621.55</v>
      </c>
      <c r="G301" s="9">
        <f t="shared" si="4"/>
        <v>16216.170000000002</v>
      </c>
      <c r="H301" s="42"/>
      <c r="K301" s="45"/>
      <c r="L301" s="48"/>
      <c r="M301" s="47"/>
      <c r="N301" s="47"/>
      <c r="O301" s="14"/>
    </row>
    <row r="302" spans="1:15" s="10" customFormat="1" ht="15.75" x14ac:dyDescent="0.25">
      <c r="A302" s="4" t="s">
        <v>338</v>
      </c>
      <c r="B302" s="5" t="s">
        <v>332</v>
      </c>
      <c r="C302" s="6" t="s">
        <v>302</v>
      </c>
      <c r="D302" s="7">
        <v>22117.16</v>
      </c>
      <c r="E302" s="8">
        <v>22117.16</v>
      </c>
      <c r="F302" s="9">
        <v>22117.16</v>
      </c>
      <c r="G302" s="9">
        <f t="shared" si="4"/>
        <v>22117.16</v>
      </c>
      <c r="H302" s="42"/>
      <c r="K302" s="45"/>
      <c r="L302" s="48"/>
      <c r="M302" s="47"/>
      <c r="N302" s="26"/>
      <c r="O302" s="14"/>
    </row>
    <row r="303" spans="1:15" s="10" customFormat="1" x14ac:dyDescent="0.2">
      <c r="A303" s="4" t="s">
        <v>338</v>
      </c>
      <c r="B303" s="5" t="s">
        <v>332</v>
      </c>
      <c r="C303" s="6" t="s">
        <v>303</v>
      </c>
      <c r="D303" s="7">
        <v>105316.15920000004</v>
      </c>
      <c r="E303" s="8">
        <v>223022.45879999999</v>
      </c>
      <c r="F303" s="9">
        <v>328338.61800000002</v>
      </c>
      <c r="G303" s="9">
        <f t="shared" si="4"/>
        <v>0</v>
      </c>
      <c r="H303" s="42"/>
    </row>
    <row r="304" spans="1:15" s="10" customFormat="1" x14ac:dyDescent="0.2">
      <c r="A304" s="4" t="s">
        <v>338</v>
      </c>
      <c r="B304" s="5" t="s">
        <v>332</v>
      </c>
      <c r="C304" s="6" t="s">
        <v>304</v>
      </c>
      <c r="D304" s="7">
        <v>137505.03169999993</v>
      </c>
      <c r="E304" s="8">
        <v>256931.35</v>
      </c>
      <c r="F304" s="9">
        <f>298991.97+5885.24</f>
        <v>304877.20999999996</v>
      </c>
      <c r="G304" s="9">
        <f t="shared" si="4"/>
        <v>89559.171699999948</v>
      </c>
      <c r="H304" s="42"/>
    </row>
    <row r="305" spans="1:15" s="10" customFormat="1" ht="15.75" x14ac:dyDescent="0.25">
      <c r="A305" s="4" t="s">
        <v>338</v>
      </c>
      <c r="B305" s="5" t="s">
        <v>332</v>
      </c>
      <c r="C305" s="6" t="s">
        <v>305</v>
      </c>
      <c r="D305" s="7">
        <v>153576.6716</v>
      </c>
      <c r="E305" s="8">
        <v>230365.03</v>
      </c>
      <c r="F305" s="9">
        <v>307153.37</v>
      </c>
      <c r="G305" s="9">
        <f t="shared" si="4"/>
        <v>76788.331600000034</v>
      </c>
      <c r="H305" s="42"/>
      <c r="K305" s="45"/>
      <c r="L305" s="48"/>
      <c r="M305" s="47"/>
      <c r="N305" s="26"/>
      <c r="O305" s="14"/>
    </row>
    <row r="306" spans="1:15" s="10" customFormat="1" ht="15.75" x14ac:dyDescent="0.25">
      <c r="A306" s="4" t="s">
        <v>338</v>
      </c>
      <c r="B306" s="5" t="s">
        <v>332</v>
      </c>
      <c r="C306" s="6" t="s">
        <v>306</v>
      </c>
      <c r="D306" s="7">
        <v>141834.76240000001</v>
      </c>
      <c r="E306" s="8">
        <v>222883.25</v>
      </c>
      <c r="F306" s="9">
        <f>256636.78+5885.24</f>
        <v>262522.02</v>
      </c>
      <c r="G306" s="9">
        <f t="shared" si="4"/>
        <v>102195.99239999999</v>
      </c>
      <c r="H306" s="42"/>
      <c r="K306" s="45"/>
      <c r="L306" s="48"/>
      <c r="M306" s="47"/>
      <c r="N306" s="26"/>
      <c r="O306" s="14"/>
    </row>
    <row r="307" spans="1:15" s="10" customFormat="1" ht="15.75" x14ac:dyDescent="0.25">
      <c r="A307" s="4" t="s">
        <v>338</v>
      </c>
      <c r="B307" s="5" t="s">
        <v>332</v>
      </c>
      <c r="C307" s="6" t="s">
        <v>307</v>
      </c>
      <c r="D307" s="7">
        <v>46208.542399999991</v>
      </c>
      <c r="E307" s="8">
        <v>50409.34</v>
      </c>
      <c r="F307" s="9">
        <v>58810.89</v>
      </c>
      <c r="G307" s="9">
        <f t="shared" si="4"/>
        <v>37806.992399999988</v>
      </c>
      <c r="H307" s="42"/>
      <c r="K307" s="45"/>
      <c r="L307" s="48"/>
      <c r="M307" s="47"/>
      <c r="N307" s="26"/>
      <c r="O307" s="14"/>
    </row>
    <row r="308" spans="1:15" s="10" customFormat="1" x14ac:dyDescent="0.2">
      <c r="A308" s="4" t="s">
        <v>338</v>
      </c>
      <c r="B308" s="5" t="s">
        <v>332</v>
      </c>
      <c r="C308" s="6" t="s">
        <v>308</v>
      </c>
      <c r="D308" s="7">
        <v>3056.2</v>
      </c>
      <c r="E308" s="8">
        <v>6112.3919999999998</v>
      </c>
      <c r="F308" s="9">
        <v>9168.5959999999995</v>
      </c>
      <c r="G308" s="9">
        <f t="shared" si="4"/>
        <v>-3.9999999989959178E-3</v>
      </c>
      <c r="H308" s="42"/>
    </row>
    <row r="309" spans="1:15" s="10" customFormat="1" x14ac:dyDescent="0.2">
      <c r="A309" s="4" t="s">
        <v>338</v>
      </c>
      <c r="B309" s="5" t="s">
        <v>332</v>
      </c>
      <c r="C309" s="6" t="s">
        <v>309</v>
      </c>
      <c r="D309" s="7">
        <v>12999.986000000001</v>
      </c>
      <c r="E309" s="8">
        <v>13000</v>
      </c>
      <c r="F309" s="9">
        <v>13000</v>
      </c>
      <c r="G309" s="9">
        <f t="shared" si="4"/>
        <v>12999.986000000001</v>
      </c>
      <c r="H309" s="42"/>
    </row>
    <row r="310" spans="1:15" s="10" customFormat="1" x14ac:dyDescent="0.2">
      <c r="A310" s="4" t="s">
        <v>338</v>
      </c>
      <c r="B310" s="5" t="s">
        <v>332</v>
      </c>
      <c r="C310" s="6" t="s">
        <v>310</v>
      </c>
      <c r="D310" s="7">
        <v>41713.49</v>
      </c>
      <c r="E310" s="8">
        <v>41713.5</v>
      </c>
      <c r="F310" s="9">
        <v>41713.5</v>
      </c>
      <c r="G310" s="9">
        <f t="shared" si="4"/>
        <v>41713.489999999991</v>
      </c>
      <c r="H310" s="42"/>
    </row>
    <row r="311" spans="1:15" s="10" customFormat="1" x14ac:dyDescent="0.2">
      <c r="A311" s="4" t="s">
        <v>338</v>
      </c>
      <c r="B311" s="5" t="s">
        <v>332</v>
      </c>
      <c r="C311" s="6" t="s">
        <v>311</v>
      </c>
      <c r="D311" s="7">
        <v>13175.39</v>
      </c>
      <c r="E311" s="8">
        <v>13175.4</v>
      </c>
      <c r="F311" s="9">
        <v>13175.4</v>
      </c>
      <c r="G311" s="9">
        <f t="shared" si="4"/>
        <v>13175.390000000001</v>
      </c>
      <c r="H311" s="42"/>
    </row>
    <row r="312" spans="1:15" s="10" customFormat="1" x14ac:dyDescent="0.2">
      <c r="A312" s="4" t="s">
        <v>338</v>
      </c>
      <c r="B312" s="5" t="s">
        <v>332</v>
      </c>
      <c r="C312" s="6" t="s">
        <v>312</v>
      </c>
      <c r="D312" s="7">
        <v>24075.329999999998</v>
      </c>
      <c r="E312" s="8">
        <v>24075.329999999998</v>
      </c>
      <c r="F312" s="9">
        <v>24075.329999999994</v>
      </c>
      <c r="G312" s="9">
        <f t="shared" si="4"/>
        <v>24075.33</v>
      </c>
      <c r="H312" s="42"/>
    </row>
    <row r="313" spans="1:15" s="10" customFormat="1" ht="15.75" x14ac:dyDescent="0.25">
      <c r="A313" s="4" t="s">
        <v>338</v>
      </c>
      <c r="B313" s="5" t="s">
        <v>332</v>
      </c>
      <c r="C313" s="6" t="s">
        <v>313</v>
      </c>
      <c r="D313" s="7">
        <v>24894.39</v>
      </c>
      <c r="E313" s="8">
        <v>33192.519999999997</v>
      </c>
      <c r="F313" s="9">
        <v>33192.519999999997</v>
      </c>
      <c r="G313" s="9">
        <f t="shared" si="4"/>
        <v>24894.39</v>
      </c>
      <c r="H313" s="42"/>
      <c r="K313" s="45"/>
      <c r="L313" s="48"/>
      <c r="M313" s="47"/>
      <c r="N313" s="26"/>
      <c r="O313" s="14"/>
    </row>
    <row r="314" spans="1:15" s="10" customFormat="1" ht="15.75" x14ac:dyDescent="0.25">
      <c r="A314" s="4" t="s">
        <v>338</v>
      </c>
      <c r="B314" s="5" t="s">
        <v>332</v>
      </c>
      <c r="C314" s="6" t="s">
        <v>314</v>
      </c>
      <c r="D314" s="7">
        <v>7814.63</v>
      </c>
      <c r="E314" s="8">
        <v>7814.6333000000004</v>
      </c>
      <c r="F314" s="9">
        <v>7814.6333000000004</v>
      </c>
      <c r="G314" s="9">
        <f t="shared" si="4"/>
        <v>7814.63</v>
      </c>
      <c r="H314" s="42"/>
      <c r="K314" s="45"/>
      <c r="L314" s="48"/>
      <c r="M314" s="47"/>
      <c r="N314" s="26"/>
      <c r="O314" s="14"/>
    </row>
    <row r="315" spans="1:15" s="10" customFormat="1" ht="15.75" x14ac:dyDescent="0.25">
      <c r="A315" s="4" t="s">
        <v>338</v>
      </c>
      <c r="B315" s="5" t="s">
        <v>332</v>
      </c>
      <c r="C315" s="6" t="s">
        <v>315</v>
      </c>
      <c r="D315" s="7">
        <v>14247.31</v>
      </c>
      <c r="E315" s="8">
        <v>0</v>
      </c>
      <c r="F315" s="9">
        <v>0</v>
      </c>
      <c r="G315" s="9">
        <f t="shared" si="4"/>
        <v>14247.31</v>
      </c>
      <c r="H315" s="42"/>
      <c r="K315" s="45"/>
      <c r="L315" s="46"/>
      <c r="M315" s="47"/>
      <c r="N315" s="47"/>
      <c r="O315" s="14"/>
    </row>
    <row r="316" spans="1:15" s="10" customFormat="1" ht="15.75" x14ac:dyDescent="0.25">
      <c r="A316" s="4" t="s">
        <v>338</v>
      </c>
      <c r="B316" s="5" t="s">
        <v>332</v>
      </c>
      <c r="C316" s="6" t="s">
        <v>316</v>
      </c>
      <c r="D316" s="7">
        <v>6204.26</v>
      </c>
      <c r="E316" s="8">
        <v>6204.26</v>
      </c>
      <c r="F316" s="9">
        <v>6204.26</v>
      </c>
      <c r="G316" s="9">
        <f t="shared" si="4"/>
        <v>6204.26</v>
      </c>
      <c r="H316" s="42"/>
      <c r="K316" s="45"/>
      <c r="L316" s="46"/>
      <c r="M316" s="47"/>
      <c r="N316" s="47"/>
      <c r="O316" s="14"/>
    </row>
    <row r="317" spans="1:15" s="10" customFormat="1" ht="15.75" x14ac:dyDescent="0.25">
      <c r="A317" s="4" t="s">
        <v>338</v>
      </c>
      <c r="B317" s="5" t="s">
        <v>332</v>
      </c>
      <c r="C317" s="6" t="s">
        <v>317</v>
      </c>
      <c r="D317" s="7">
        <v>1474.38</v>
      </c>
      <c r="E317" s="8">
        <v>1474.38</v>
      </c>
      <c r="F317" s="9">
        <v>1474.38</v>
      </c>
      <c r="G317" s="9">
        <f t="shared" si="4"/>
        <v>1474.38</v>
      </c>
      <c r="H317" s="42"/>
      <c r="K317" s="45"/>
      <c r="L317" s="46"/>
      <c r="M317" s="47"/>
      <c r="N317" s="47"/>
      <c r="O317" s="14"/>
    </row>
    <row r="318" spans="1:15" s="10" customFormat="1" ht="15.75" x14ac:dyDescent="0.25">
      <c r="A318" s="4" t="s">
        <v>338</v>
      </c>
      <c r="B318" s="5" t="s">
        <v>332</v>
      </c>
      <c r="C318" s="6" t="s">
        <v>318</v>
      </c>
      <c r="D318" s="7">
        <v>14028.65</v>
      </c>
      <c r="E318" s="8">
        <v>14028.66</v>
      </c>
      <c r="F318" s="9">
        <v>14028.652</v>
      </c>
      <c r="G318" s="9">
        <f t="shared" si="4"/>
        <v>14028.657999999998</v>
      </c>
      <c r="H318" s="42"/>
      <c r="K318" s="45"/>
      <c r="L318" s="48"/>
      <c r="M318" s="47"/>
      <c r="N318" s="26"/>
      <c r="O318" s="14"/>
    </row>
    <row r="319" spans="1:15" s="10" customFormat="1" ht="15.75" x14ac:dyDescent="0.25">
      <c r="A319" s="4" t="s">
        <v>338</v>
      </c>
      <c r="B319" s="5" t="s">
        <v>332</v>
      </c>
      <c r="C319" s="6" t="s">
        <v>319</v>
      </c>
      <c r="D319" s="7">
        <v>3151.77</v>
      </c>
      <c r="E319" s="8">
        <v>3151.77</v>
      </c>
      <c r="F319" s="9">
        <v>3151.77</v>
      </c>
      <c r="G319" s="9">
        <f t="shared" si="4"/>
        <v>3151.77</v>
      </c>
      <c r="H319" s="42"/>
      <c r="K319" s="45"/>
      <c r="L319" s="48"/>
      <c r="M319" s="47"/>
      <c r="N319" s="26"/>
      <c r="O319" s="14"/>
    </row>
    <row r="320" spans="1:15" s="10" customFormat="1" ht="15.75" x14ac:dyDescent="0.25">
      <c r="A320" s="4" t="s">
        <v>338</v>
      </c>
      <c r="B320" s="5" t="s">
        <v>330</v>
      </c>
      <c r="C320" s="6" t="s">
        <v>320</v>
      </c>
      <c r="D320" s="7">
        <v>29760.852999999974</v>
      </c>
      <c r="E320" s="8">
        <v>104496.39</v>
      </c>
      <c r="F320" s="9">
        <f>124899.3421+5885.24</f>
        <v>130784.5821</v>
      </c>
      <c r="G320" s="9">
        <f t="shared" si="4"/>
        <v>3472.6608999999589</v>
      </c>
      <c r="H320" s="42"/>
      <c r="K320" s="45"/>
      <c r="L320" s="48"/>
      <c r="M320" s="47"/>
      <c r="N320" s="26"/>
      <c r="O320" s="14"/>
    </row>
    <row r="321" spans="1:15" s="10" customFormat="1" ht="15.75" x14ac:dyDescent="0.25">
      <c r="A321" s="4" t="s">
        <v>338</v>
      </c>
      <c r="B321" s="5" t="s">
        <v>330</v>
      </c>
      <c r="C321" s="6" t="s">
        <v>321</v>
      </c>
      <c r="D321" s="7">
        <v>3073.54</v>
      </c>
      <c r="E321" s="8">
        <v>10675.910100000001</v>
      </c>
      <c r="F321" s="9">
        <v>10190.810100000002</v>
      </c>
      <c r="G321" s="9">
        <f t="shared" si="4"/>
        <v>3558.6399999999994</v>
      </c>
      <c r="H321" s="42"/>
      <c r="K321" s="45"/>
      <c r="L321" s="48"/>
      <c r="M321" s="47"/>
      <c r="N321" s="26"/>
      <c r="O321" s="14"/>
    </row>
    <row r="322" spans="1:15" s="10" customFormat="1" ht="15.75" x14ac:dyDescent="0.25">
      <c r="A322" s="4" t="s">
        <v>338</v>
      </c>
      <c r="B322" s="5" t="s">
        <v>330</v>
      </c>
      <c r="C322" s="6" t="s">
        <v>322</v>
      </c>
      <c r="D322" s="7">
        <v>55530.715999999971</v>
      </c>
      <c r="E322" s="8">
        <v>147176.74</v>
      </c>
      <c r="F322" s="9">
        <v>182506.71419999999</v>
      </c>
      <c r="G322" s="9">
        <f t="shared" si="4"/>
        <v>20200.74179999996</v>
      </c>
      <c r="H322" s="42"/>
      <c r="K322" s="45"/>
      <c r="L322" s="48"/>
      <c r="M322" s="47"/>
      <c r="N322" s="26"/>
      <c r="O322" s="14"/>
    </row>
    <row r="323" spans="1:15" s="10" customFormat="1" ht="15.75" x14ac:dyDescent="0.25">
      <c r="A323" s="4" t="s">
        <v>338</v>
      </c>
      <c r="B323" s="5" t="s">
        <v>332</v>
      </c>
      <c r="C323" s="6" t="s">
        <v>323</v>
      </c>
      <c r="D323" s="7">
        <v>2023.04</v>
      </c>
      <c r="E323" s="8">
        <v>2023.04</v>
      </c>
      <c r="F323" s="9">
        <v>4046.08</v>
      </c>
      <c r="G323" s="9">
        <f t="shared" si="4"/>
        <v>0</v>
      </c>
      <c r="H323" s="42"/>
      <c r="K323" s="45"/>
      <c r="L323" s="48"/>
      <c r="M323" s="47"/>
      <c r="N323" s="26"/>
      <c r="O323" s="14"/>
    </row>
    <row r="324" spans="1:15" s="10" customFormat="1" ht="15.75" x14ac:dyDescent="0.25">
      <c r="A324" s="4" t="s">
        <v>338</v>
      </c>
      <c r="B324" s="5" t="s">
        <v>332</v>
      </c>
      <c r="C324" s="6" t="s">
        <v>324</v>
      </c>
      <c r="D324" s="7">
        <v>6766.5</v>
      </c>
      <c r="E324" s="8">
        <v>6766.5</v>
      </c>
      <c r="F324" s="9">
        <v>13533</v>
      </c>
      <c r="G324" s="9">
        <f t="shared" si="4"/>
        <v>0</v>
      </c>
      <c r="H324" s="42"/>
      <c r="K324" s="45"/>
      <c r="L324" s="48"/>
      <c r="M324" s="47"/>
      <c r="N324" s="47"/>
      <c r="O324" s="14"/>
    </row>
    <row r="325" spans="1:15" s="10" customFormat="1" ht="15.75" x14ac:dyDescent="0.25">
      <c r="A325" s="4" t="s">
        <v>338</v>
      </c>
      <c r="B325" s="5" t="s">
        <v>332</v>
      </c>
      <c r="C325" s="6" t="s">
        <v>325</v>
      </c>
      <c r="D325" s="7">
        <v>6913.6</v>
      </c>
      <c r="E325" s="8">
        <v>6913.5995999999996</v>
      </c>
      <c r="F325" s="9">
        <v>13827.1996</v>
      </c>
      <c r="G325" s="9">
        <f t="shared" si="4"/>
        <v>0</v>
      </c>
      <c r="H325" s="42"/>
      <c r="K325" s="45"/>
      <c r="L325" s="48"/>
      <c r="M325" s="47"/>
      <c r="N325" s="26"/>
      <c r="O325" s="14"/>
    </row>
    <row r="326" spans="1:15" s="10" customFormat="1" ht="15.75" x14ac:dyDescent="0.25">
      <c r="A326" s="4" t="s">
        <v>338</v>
      </c>
      <c r="B326" s="5" t="s">
        <v>332</v>
      </c>
      <c r="C326" s="6" t="s">
        <v>326</v>
      </c>
      <c r="D326" s="7">
        <v>1839.76</v>
      </c>
      <c r="E326" s="8">
        <v>1839.76</v>
      </c>
      <c r="F326" s="9">
        <v>3679.52</v>
      </c>
      <c r="G326" s="9">
        <f t="shared" si="4"/>
        <v>0</v>
      </c>
      <c r="H326" s="42"/>
      <c r="K326" s="45"/>
      <c r="L326" s="48"/>
      <c r="M326" s="47"/>
      <c r="N326" s="26"/>
      <c r="O326" s="14"/>
    </row>
    <row r="327" spans="1:15" s="10" customFormat="1" ht="15.75" x14ac:dyDescent="0.25">
      <c r="A327" s="4" t="s">
        <v>338</v>
      </c>
      <c r="B327" s="5" t="s">
        <v>328</v>
      </c>
      <c r="C327" s="6" t="s">
        <v>327</v>
      </c>
      <c r="D327" s="7">
        <v>1611.1999999999998</v>
      </c>
      <c r="E327" s="8">
        <v>2958.31</v>
      </c>
      <c r="F327" s="9">
        <v>2955.95</v>
      </c>
      <c r="G327" s="9">
        <f t="shared" si="4"/>
        <v>1613.5600000000004</v>
      </c>
      <c r="H327" s="42"/>
      <c r="K327" s="45"/>
      <c r="L327" s="46"/>
      <c r="M327" s="47"/>
      <c r="N327" s="26"/>
      <c r="O327" s="14"/>
    </row>
    <row r="328" spans="1:15" s="10" customFormat="1" x14ac:dyDescent="0.2">
      <c r="A328" s="72" t="s">
        <v>14</v>
      </c>
      <c r="B328" s="73"/>
      <c r="C328" s="74"/>
      <c r="D328" s="63">
        <f>SUM(D15:D327)</f>
        <v>3341384.0826000017</v>
      </c>
      <c r="E328" s="63">
        <f>SUM(E15:E327)</f>
        <v>7185361.7448999975</v>
      </c>
      <c r="F328" s="63">
        <f>SUM(F15:F327)</f>
        <v>7991391.0171999959</v>
      </c>
      <c r="G328" s="63">
        <f>SUM(G15:G327)</f>
        <v>2535354.8102999995</v>
      </c>
      <c r="H328" s="42"/>
    </row>
    <row r="329" spans="1:15" s="10" customFormat="1" x14ac:dyDescent="0.2">
      <c r="D329" s="42"/>
      <c r="E329" s="42"/>
      <c r="F329" s="42"/>
      <c r="G329" s="1" t="s">
        <v>15</v>
      </c>
      <c r="H329" s="42"/>
    </row>
    <row r="330" spans="1:15" s="10" customFormat="1" ht="13.5" x14ac:dyDescent="0.25">
      <c r="A330" s="75"/>
      <c r="B330" s="75"/>
      <c r="C330" s="76"/>
      <c r="D330" s="76"/>
      <c r="E330" s="77"/>
      <c r="F330" s="77"/>
      <c r="G330" s="77"/>
      <c r="H330" s="42"/>
    </row>
    <row r="331" spans="1:15" s="10" customFormat="1" ht="13.5" x14ac:dyDescent="0.25">
      <c r="A331" s="27" t="s">
        <v>342</v>
      </c>
      <c r="B331" s="27"/>
      <c r="C331" s="32"/>
      <c r="D331" s="30"/>
      <c r="E331" s="78" t="s">
        <v>346</v>
      </c>
      <c r="F331" s="78"/>
      <c r="G331" s="78"/>
      <c r="H331" s="42"/>
    </row>
    <row r="332" spans="1:15" s="10" customFormat="1" ht="15.75" x14ac:dyDescent="0.25">
      <c r="A332" s="32" t="s">
        <v>339</v>
      </c>
      <c r="B332" s="32"/>
      <c r="C332" s="32"/>
      <c r="D332" s="33"/>
      <c r="E332" s="33" t="s">
        <v>347</v>
      </c>
      <c r="F332" s="33"/>
      <c r="G332" s="28"/>
      <c r="H332" s="42"/>
      <c r="K332" s="45"/>
      <c r="L332" s="48"/>
      <c r="M332" s="47"/>
      <c r="N332" s="26"/>
      <c r="O332" s="14"/>
    </row>
    <row r="333" spans="1:15" s="10" customFormat="1" ht="15.75" x14ac:dyDescent="0.25">
      <c r="A333" s="32"/>
      <c r="B333" s="32"/>
      <c r="C333" s="28"/>
      <c r="D333" s="28"/>
      <c r="E333" s="30"/>
      <c r="F333" s="30"/>
      <c r="G333" s="30"/>
      <c r="H333" s="42"/>
      <c r="K333" s="45"/>
      <c r="L333" s="48"/>
      <c r="M333" s="47"/>
      <c r="N333" s="26"/>
      <c r="O333" s="14"/>
    </row>
    <row r="334" spans="1:15" s="10" customFormat="1" ht="15.75" x14ac:dyDescent="0.25">
      <c r="A334" s="32"/>
      <c r="B334" s="32"/>
      <c r="C334" s="28"/>
      <c r="D334" s="28"/>
      <c r="E334" s="30"/>
      <c r="F334" s="30"/>
      <c r="G334" s="30"/>
      <c r="H334" s="42"/>
      <c r="K334" s="45"/>
      <c r="L334" s="48"/>
      <c r="M334" s="47"/>
      <c r="N334" s="26"/>
      <c r="O334" s="14"/>
    </row>
    <row r="335" spans="1:15" s="10" customFormat="1" ht="13.5" x14ac:dyDescent="0.25">
      <c r="A335" s="27" t="s">
        <v>343</v>
      </c>
      <c r="B335" s="27"/>
      <c r="C335" s="28"/>
      <c r="D335" s="28"/>
      <c r="E335" s="29"/>
      <c r="F335" s="29" t="s">
        <v>344</v>
      </c>
      <c r="G335" s="31"/>
      <c r="H335" s="42"/>
    </row>
    <row r="336" spans="1:15" s="10" customFormat="1" ht="13.5" x14ac:dyDescent="0.25">
      <c r="A336" s="28" t="s">
        <v>345</v>
      </c>
      <c r="B336" s="28"/>
      <c r="C336" s="28"/>
      <c r="D336" s="28"/>
      <c r="E336" s="79" t="s">
        <v>345</v>
      </c>
      <c r="F336" s="79"/>
      <c r="G336" s="79"/>
      <c r="H336" s="42"/>
    </row>
    <row r="337" spans="1:15" s="10" customFormat="1" ht="13.5" x14ac:dyDescent="0.25">
      <c r="A337" s="28"/>
      <c r="B337" s="34"/>
      <c r="C337" s="28"/>
      <c r="D337" s="35"/>
      <c r="E337" s="65"/>
      <c r="F337" s="65"/>
      <c r="G337" s="65"/>
      <c r="H337" s="42"/>
    </row>
    <row r="338" spans="1:15" s="10" customFormat="1" ht="13.5" x14ac:dyDescent="0.25">
      <c r="A338" s="80"/>
      <c r="B338" s="80"/>
      <c r="C338" s="81" t="s">
        <v>348</v>
      </c>
      <c r="D338" s="81"/>
      <c r="E338" s="81"/>
      <c r="F338" s="82"/>
      <c r="G338" s="82"/>
      <c r="H338" s="42"/>
    </row>
    <row r="339" spans="1:15" s="10" customFormat="1" ht="15.75" x14ac:dyDescent="0.25">
      <c r="A339" s="83"/>
      <c r="B339" s="83"/>
      <c r="C339" s="82" t="s">
        <v>349</v>
      </c>
      <c r="D339" s="82"/>
      <c r="E339" s="82"/>
      <c r="F339" s="82"/>
      <c r="G339" s="82"/>
      <c r="H339" s="42"/>
      <c r="K339" s="45"/>
      <c r="L339" s="48"/>
      <c r="M339" s="47"/>
      <c r="N339" s="26"/>
      <c r="O339" s="14"/>
    </row>
    <row r="340" spans="1:15" s="10" customFormat="1" ht="13.5" x14ac:dyDescent="0.25">
      <c r="A340" s="64"/>
      <c r="B340" s="64"/>
      <c r="C340" s="30"/>
      <c r="D340" s="28"/>
      <c r="E340" s="64"/>
      <c r="F340" s="64"/>
      <c r="G340" s="64"/>
      <c r="H340" s="42"/>
    </row>
    <row r="341" spans="1:15" s="10" customFormat="1" ht="13.5" x14ac:dyDescent="0.25">
      <c r="A341" s="64"/>
      <c r="B341" s="64"/>
      <c r="C341" s="78" t="s">
        <v>350</v>
      </c>
      <c r="D341" s="78"/>
      <c r="E341" s="78"/>
      <c r="F341" s="64"/>
      <c r="G341" s="64"/>
      <c r="H341" s="42"/>
    </row>
    <row r="342" spans="1:15" s="10" customFormat="1" ht="13.5" x14ac:dyDescent="0.25">
      <c r="C342" s="82" t="s">
        <v>345</v>
      </c>
      <c r="D342" s="82"/>
      <c r="E342" s="82"/>
      <c r="F342" s="42"/>
      <c r="G342" s="42"/>
      <c r="H342" s="42"/>
    </row>
    <row r="343" spans="1:15" s="10" customFormat="1" ht="15.75" x14ac:dyDescent="0.25">
      <c r="A343" s="80"/>
      <c r="B343" s="80"/>
      <c r="D343" s="42"/>
      <c r="E343" s="84"/>
      <c r="F343" s="84"/>
      <c r="G343" s="84"/>
      <c r="H343" s="42"/>
      <c r="K343" s="45"/>
      <c r="L343" s="48"/>
      <c r="M343" s="47"/>
      <c r="N343" s="26"/>
      <c r="O343" s="14"/>
    </row>
    <row r="344" spans="1:15" s="10" customFormat="1" x14ac:dyDescent="0.2">
      <c r="A344" s="83"/>
      <c r="B344" s="83"/>
      <c r="C344" s="64"/>
      <c r="D344" s="42"/>
      <c r="E344" s="83"/>
      <c r="F344" s="83"/>
      <c r="G344" s="83"/>
      <c r="H344" s="42"/>
    </row>
    <row r="345" spans="1:15" s="10" customFormat="1" x14ac:dyDescent="0.2">
      <c r="D345" s="42"/>
      <c r="E345" s="42"/>
      <c r="F345" s="42"/>
      <c r="G345" s="42"/>
      <c r="H345" s="42"/>
    </row>
    <row r="346" spans="1:15" s="10" customFormat="1" x14ac:dyDescent="0.2">
      <c r="D346" s="42"/>
      <c r="E346" s="42"/>
      <c r="F346" s="42"/>
      <c r="G346" s="42"/>
      <c r="H346" s="42"/>
    </row>
    <row r="347" spans="1:15" s="10" customFormat="1" ht="15.75" x14ac:dyDescent="0.25">
      <c r="D347" s="42"/>
      <c r="E347" s="42"/>
      <c r="F347" s="42"/>
      <c r="G347" s="42"/>
      <c r="H347" s="42"/>
      <c r="K347" s="45"/>
      <c r="L347" s="46"/>
      <c r="M347" s="47"/>
      <c r="N347" s="47"/>
      <c r="O347" s="14"/>
    </row>
    <row r="348" spans="1:15" s="10" customFormat="1" ht="15.75" x14ac:dyDescent="0.25">
      <c r="D348" s="42"/>
      <c r="E348" s="42"/>
      <c r="F348" s="42"/>
      <c r="G348" s="42"/>
      <c r="H348" s="42"/>
      <c r="K348" s="45"/>
      <c r="L348" s="48"/>
      <c r="M348" s="47"/>
      <c r="N348" s="26"/>
      <c r="O348" s="14"/>
    </row>
    <row r="349" spans="1:15" s="10" customFormat="1" ht="15.75" x14ac:dyDescent="0.25">
      <c r="D349" s="42"/>
      <c r="E349" s="42"/>
      <c r="F349" s="42"/>
      <c r="G349" s="42"/>
      <c r="H349" s="42"/>
      <c r="K349" s="45"/>
      <c r="L349" s="48"/>
      <c r="M349" s="47"/>
      <c r="N349" s="26"/>
      <c r="O349" s="14"/>
    </row>
    <row r="350" spans="1:15" s="10" customFormat="1" x14ac:dyDescent="0.2">
      <c r="D350" s="42"/>
      <c r="E350" s="42"/>
      <c r="F350" s="42"/>
      <c r="G350" s="42"/>
      <c r="H350" s="42"/>
    </row>
    <row r="351" spans="1:15" s="10" customFormat="1" x14ac:dyDescent="0.2">
      <c r="D351" s="42"/>
      <c r="E351" s="42"/>
      <c r="F351" s="42"/>
      <c r="G351" s="42"/>
      <c r="H351" s="42"/>
    </row>
    <row r="352" spans="1:15" s="10" customFormat="1" x14ac:dyDescent="0.2">
      <c r="D352" s="42"/>
      <c r="E352" s="42"/>
      <c r="F352" s="42"/>
      <c r="G352" s="42"/>
      <c r="H352" s="42"/>
    </row>
    <row r="353" spans="4:15" s="10" customFormat="1" x14ac:dyDescent="0.2">
      <c r="D353" s="42"/>
      <c r="E353" s="42"/>
      <c r="F353" s="42"/>
      <c r="G353" s="42"/>
      <c r="H353" s="42"/>
    </row>
    <row r="354" spans="4:15" s="10" customFormat="1" ht="15.75" x14ac:dyDescent="0.25">
      <c r="D354" s="42"/>
      <c r="E354" s="42"/>
      <c r="F354" s="42"/>
      <c r="G354" s="42"/>
      <c r="H354" s="42"/>
      <c r="K354" s="45"/>
      <c r="L354" s="46"/>
      <c r="M354" s="47"/>
      <c r="N354" s="47"/>
      <c r="O354" s="14"/>
    </row>
    <row r="355" spans="4:15" s="10" customFormat="1" ht="15.75" x14ac:dyDescent="0.25">
      <c r="D355" s="42"/>
      <c r="E355" s="42"/>
      <c r="F355" s="42"/>
      <c r="G355" s="42"/>
      <c r="H355" s="42"/>
      <c r="K355" s="45"/>
      <c r="L355" s="46"/>
      <c r="M355" s="47"/>
      <c r="N355" s="47"/>
      <c r="O355" s="14"/>
    </row>
    <row r="356" spans="4:15" s="10" customFormat="1" ht="15.75" x14ac:dyDescent="0.25">
      <c r="D356" s="42"/>
      <c r="E356" s="42"/>
      <c r="F356" s="42"/>
      <c r="G356" s="42"/>
      <c r="H356" s="42"/>
      <c r="K356" s="45"/>
      <c r="L356" s="46"/>
      <c r="M356" s="47"/>
      <c r="N356" s="47"/>
      <c r="O356" s="14"/>
    </row>
    <row r="357" spans="4:15" s="10" customFormat="1" ht="15.75" x14ac:dyDescent="0.25">
      <c r="D357" s="42"/>
      <c r="E357" s="42"/>
      <c r="F357" s="42"/>
      <c r="G357" s="42"/>
      <c r="H357" s="42"/>
      <c r="K357" s="45"/>
      <c r="L357" s="48"/>
      <c r="M357" s="47"/>
      <c r="N357" s="26"/>
      <c r="O357" s="14"/>
    </row>
    <row r="358" spans="4:15" s="10" customFormat="1" ht="15.75" x14ac:dyDescent="0.25">
      <c r="D358" s="42"/>
      <c r="E358" s="42"/>
      <c r="F358" s="42"/>
      <c r="G358" s="42"/>
      <c r="H358" s="42"/>
      <c r="K358" s="45"/>
      <c r="L358" s="48"/>
      <c r="M358" s="47"/>
      <c r="N358" s="26"/>
      <c r="O358" s="14"/>
    </row>
    <row r="359" spans="4:15" s="10" customFormat="1" ht="15.75" x14ac:dyDescent="0.25">
      <c r="D359" s="42"/>
      <c r="E359" s="42"/>
      <c r="F359" s="42"/>
      <c r="G359" s="42"/>
      <c r="H359" s="42"/>
      <c r="K359" s="45"/>
      <c r="L359" s="48"/>
      <c r="M359" s="47"/>
      <c r="N359" s="26"/>
      <c r="O359" s="14"/>
    </row>
    <row r="360" spans="4:15" s="10" customFormat="1" x14ac:dyDescent="0.2">
      <c r="D360" s="42"/>
      <c r="E360" s="42"/>
      <c r="F360" s="42"/>
      <c r="G360" s="42"/>
      <c r="H360" s="42"/>
    </row>
    <row r="361" spans="4:15" s="10" customFormat="1" x14ac:dyDescent="0.2">
      <c r="D361" s="42"/>
      <c r="E361" s="42"/>
      <c r="F361" s="42"/>
      <c r="G361" s="42"/>
      <c r="H361" s="42"/>
    </row>
    <row r="362" spans="4:15" s="10" customFormat="1" x14ac:dyDescent="0.2">
      <c r="D362" s="42"/>
      <c r="E362" s="42"/>
      <c r="F362" s="42"/>
      <c r="G362" s="42"/>
      <c r="H362" s="42"/>
    </row>
    <row r="363" spans="4:15" s="10" customFormat="1" x14ac:dyDescent="0.2">
      <c r="D363" s="42"/>
      <c r="E363" s="42"/>
      <c r="F363" s="42"/>
      <c r="G363" s="42"/>
      <c r="H363" s="42"/>
    </row>
    <row r="364" spans="4:15" s="10" customFormat="1" x14ac:dyDescent="0.2">
      <c r="D364" s="42"/>
      <c r="E364" s="42"/>
      <c r="F364" s="42"/>
      <c r="G364" s="42"/>
      <c r="H364" s="42"/>
    </row>
    <row r="365" spans="4:15" s="10" customFormat="1" ht="15.75" x14ac:dyDescent="0.25">
      <c r="D365" s="42"/>
      <c r="E365" s="42"/>
      <c r="F365" s="42"/>
      <c r="G365" s="42"/>
      <c r="H365" s="42"/>
      <c r="K365" s="45"/>
      <c r="L365" s="48"/>
      <c r="M365" s="47"/>
      <c r="N365" s="26"/>
      <c r="O365" s="14"/>
    </row>
    <row r="366" spans="4:15" s="10" customFormat="1" x14ac:dyDescent="0.2">
      <c r="D366" s="42"/>
      <c r="E366" s="42"/>
      <c r="F366" s="42"/>
      <c r="G366" s="42"/>
      <c r="H366" s="42"/>
    </row>
    <row r="367" spans="4:15" s="10" customFormat="1" x14ac:dyDescent="0.2">
      <c r="D367" s="42"/>
      <c r="E367" s="42"/>
      <c r="F367" s="42"/>
      <c r="G367" s="42"/>
      <c r="H367" s="42"/>
    </row>
    <row r="368" spans="4:15" s="10" customFormat="1" ht="15.75" x14ac:dyDescent="0.25">
      <c r="D368" s="42"/>
      <c r="E368" s="42"/>
      <c r="F368" s="42"/>
      <c r="G368" s="42"/>
      <c r="H368" s="42"/>
      <c r="K368" s="45"/>
      <c r="L368" s="48"/>
      <c r="M368" s="47"/>
      <c r="N368" s="26"/>
      <c r="O368" s="14"/>
    </row>
    <row r="369" spans="4:15" s="10" customFormat="1" ht="15.75" x14ac:dyDescent="0.25">
      <c r="D369" s="42"/>
      <c r="E369" s="42"/>
      <c r="F369" s="42"/>
      <c r="G369" s="42"/>
      <c r="H369" s="42"/>
      <c r="K369" s="45"/>
      <c r="L369" s="46"/>
      <c r="M369" s="47"/>
      <c r="N369" s="47"/>
      <c r="O369" s="14"/>
    </row>
    <row r="370" spans="4:15" s="10" customFormat="1" ht="15.75" x14ac:dyDescent="0.25">
      <c r="D370" s="42"/>
      <c r="E370" s="42"/>
      <c r="F370" s="42"/>
      <c r="G370" s="42"/>
      <c r="H370" s="42"/>
      <c r="K370" s="45"/>
      <c r="L370" s="48"/>
      <c r="M370" s="47"/>
      <c r="N370" s="47"/>
      <c r="O370" s="14"/>
    </row>
    <row r="371" spans="4:15" s="10" customFormat="1" ht="15.75" x14ac:dyDescent="0.25">
      <c r="D371" s="42"/>
      <c r="E371" s="42"/>
      <c r="F371" s="42"/>
      <c r="G371" s="42"/>
      <c r="H371" s="42"/>
      <c r="K371" s="45"/>
      <c r="L371" s="48"/>
      <c r="M371" s="47"/>
      <c r="N371" s="26"/>
      <c r="O371" s="14"/>
    </row>
    <row r="372" spans="4:15" s="10" customFormat="1" ht="15.75" x14ac:dyDescent="0.25">
      <c r="D372" s="42"/>
      <c r="E372" s="42"/>
      <c r="F372" s="42"/>
      <c r="G372" s="42"/>
      <c r="H372" s="42"/>
      <c r="K372" s="45"/>
      <c r="L372" s="48"/>
      <c r="M372" s="47"/>
      <c r="N372" s="26"/>
      <c r="O372" s="14"/>
    </row>
    <row r="373" spans="4:15" s="10" customFormat="1" ht="15.75" x14ac:dyDescent="0.25">
      <c r="D373" s="42"/>
      <c r="E373" s="42"/>
      <c r="F373" s="42"/>
      <c r="G373" s="42"/>
      <c r="H373" s="42"/>
      <c r="K373" s="45"/>
      <c r="L373" s="48"/>
      <c r="M373" s="47"/>
      <c r="N373" s="26"/>
      <c r="O373" s="14"/>
    </row>
    <row r="374" spans="4:15" s="10" customFormat="1" ht="15.75" x14ac:dyDescent="0.25">
      <c r="D374" s="42"/>
      <c r="E374" s="42"/>
      <c r="F374" s="42"/>
      <c r="G374" s="42"/>
      <c r="H374" s="42"/>
      <c r="K374" s="45"/>
      <c r="L374" s="48"/>
      <c r="M374" s="47"/>
      <c r="N374" s="26"/>
      <c r="O374" s="14"/>
    </row>
    <row r="375" spans="4:15" s="10" customFormat="1" ht="15.75" x14ac:dyDescent="0.25">
      <c r="D375" s="42"/>
      <c r="E375" s="42"/>
      <c r="F375" s="42"/>
      <c r="G375" s="42"/>
      <c r="H375" s="42"/>
      <c r="K375" s="45"/>
      <c r="L375" s="48"/>
      <c r="M375" s="47"/>
      <c r="N375" s="26"/>
      <c r="O375" s="14"/>
    </row>
    <row r="376" spans="4:15" s="10" customFormat="1" ht="15.75" x14ac:dyDescent="0.25">
      <c r="D376" s="42"/>
      <c r="E376" s="42"/>
      <c r="F376" s="42"/>
      <c r="G376" s="42"/>
      <c r="H376" s="42"/>
      <c r="K376" s="45"/>
      <c r="L376" s="48"/>
      <c r="M376" s="47"/>
      <c r="N376" s="26"/>
      <c r="O376" s="14"/>
    </row>
    <row r="377" spans="4:15" s="10" customFormat="1" ht="15.75" x14ac:dyDescent="0.25">
      <c r="D377" s="42"/>
      <c r="E377" s="42"/>
      <c r="F377" s="42"/>
      <c r="G377" s="42"/>
      <c r="H377" s="42"/>
      <c r="K377" s="45"/>
      <c r="L377" s="48"/>
      <c r="M377" s="47"/>
      <c r="N377" s="47"/>
      <c r="O377" s="14"/>
    </row>
    <row r="378" spans="4:15" s="10" customFormat="1" ht="15.75" x14ac:dyDescent="0.25">
      <c r="D378" s="42"/>
      <c r="E378" s="42"/>
      <c r="F378" s="42"/>
      <c r="G378" s="42"/>
      <c r="H378" s="42"/>
      <c r="K378" s="45"/>
      <c r="L378" s="48"/>
      <c r="M378" s="47"/>
      <c r="N378" s="47"/>
      <c r="O378" s="14"/>
    </row>
    <row r="379" spans="4:15" s="10" customFormat="1" ht="15.75" x14ac:dyDescent="0.25">
      <c r="D379" s="42"/>
      <c r="E379" s="42"/>
      <c r="F379" s="42"/>
      <c r="G379" s="42"/>
      <c r="H379" s="42"/>
      <c r="K379" s="49"/>
      <c r="L379" s="50"/>
      <c r="M379" s="51"/>
      <c r="N379" s="51"/>
      <c r="O379" s="52"/>
    </row>
    <row r="380" spans="4:15" s="10" customFormat="1" ht="15.75" x14ac:dyDescent="0.25">
      <c r="D380" s="42"/>
      <c r="E380" s="42"/>
      <c r="F380" s="42"/>
      <c r="G380" s="42"/>
      <c r="H380" s="42"/>
      <c r="K380" s="45"/>
      <c r="L380" s="48"/>
      <c r="M380" s="47"/>
      <c r="N380" s="47"/>
      <c r="O380" s="14"/>
    </row>
    <row r="381" spans="4:15" s="10" customFormat="1" x14ac:dyDescent="0.2">
      <c r="D381" s="42"/>
      <c r="E381" s="42"/>
      <c r="F381" s="42"/>
      <c r="G381" s="42"/>
      <c r="H381" s="42"/>
    </row>
    <row r="382" spans="4:15" s="10" customFormat="1" x14ac:dyDescent="0.2">
      <c r="D382" s="42"/>
      <c r="E382" s="42"/>
      <c r="F382" s="42"/>
      <c r="G382" s="42"/>
      <c r="H382" s="42"/>
    </row>
    <row r="383" spans="4:15" s="10" customFormat="1" x14ac:dyDescent="0.2">
      <c r="D383" s="42"/>
      <c r="E383" s="42"/>
      <c r="F383" s="42"/>
      <c r="G383" s="42"/>
      <c r="H383" s="42"/>
    </row>
    <row r="384" spans="4:15" s="10" customFormat="1" ht="15.75" x14ac:dyDescent="0.25">
      <c r="D384" s="42"/>
      <c r="E384" s="42"/>
      <c r="F384" s="42"/>
      <c r="G384" s="42"/>
      <c r="H384" s="42"/>
      <c r="K384" s="45"/>
      <c r="L384" s="48"/>
      <c r="M384" s="47"/>
      <c r="N384" s="26"/>
      <c r="O384" s="14"/>
    </row>
    <row r="385" spans="4:15" s="10" customFormat="1" x14ac:dyDescent="0.2">
      <c r="D385" s="42"/>
      <c r="E385" s="42"/>
      <c r="F385" s="42"/>
      <c r="G385" s="42"/>
      <c r="H385" s="42"/>
    </row>
    <row r="386" spans="4:15" s="10" customFormat="1" x14ac:dyDescent="0.2">
      <c r="D386" s="42"/>
      <c r="E386" s="42"/>
      <c r="F386" s="42"/>
      <c r="G386" s="42"/>
      <c r="H386" s="42"/>
    </row>
    <row r="387" spans="4:15" s="10" customFormat="1" ht="15.75" x14ac:dyDescent="0.25">
      <c r="D387" s="42"/>
      <c r="E387" s="42"/>
      <c r="F387" s="42"/>
      <c r="G387" s="42"/>
      <c r="H387" s="42"/>
      <c r="K387" s="45"/>
      <c r="L387" s="46"/>
      <c r="M387" s="47"/>
      <c r="N387" s="26"/>
      <c r="O387" s="14"/>
    </row>
    <row r="388" spans="4:15" s="10" customFormat="1" ht="15.75" x14ac:dyDescent="0.25">
      <c r="D388" s="42"/>
      <c r="E388" s="42"/>
      <c r="F388" s="42"/>
      <c r="G388" s="42"/>
      <c r="H388" s="42"/>
      <c r="K388" s="45"/>
      <c r="L388" s="46"/>
      <c r="M388" s="47"/>
      <c r="N388" s="26"/>
      <c r="O388" s="14"/>
    </row>
    <row r="389" spans="4:15" s="10" customFormat="1" ht="15.75" x14ac:dyDescent="0.25">
      <c r="D389" s="42"/>
      <c r="E389" s="42"/>
      <c r="F389" s="42"/>
      <c r="G389" s="42"/>
      <c r="H389" s="42"/>
      <c r="K389" s="45"/>
      <c r="L389" s="46"/>
      <c r="M389" s="47"/>
      <c r="N389" s="26"/>
      <c r="O389" s="14"/>
    </row>
    <row r="390" spans="4:15" s="10" customFormat="1" ht="15.75" x14ac:dyDescent="0.25">
      <c r="D390" s="42"/>
      <c r="E390" s="42"/>
      <c r="F390" s="42"/>
      <c r="G390" s="42"/>
      <c r="H390" s="42"/>
      <c r="K390" s="45"/>
      <c r="L390" s="48"/>
      <c r="M390" s="47"/>
      <c r="N390" s="26"/>
      <c r="O390" s="14"/>
    </row>
    <row r="391" spans="4:15" s="10" customFormat="1" ht="15.75" x14ac:dyDescent="0.25">
      <c r="D391" s="42"/>
      <c r="E391" s="42"/>
      <c r="F391" s="42"/>
      <c r="G391" s="42"/>
      <c r="H391" s="42"/>
      <c r="K391" s="45"/>
      <c r="L391" s="48"/>
      <c r="M391" s="47"/>
      <c r="N391" s="26"/>
      <c r="O391" s="14"/>
    </row>
    <row r="392" spans="4:15" s="10" customFormat="1" ht="15.75" x14ac:dyDescent="0.25">
      <c r="D392" s="42"/>
      <c r="E392" s="42"/>
      <c r="F392" s="42"/>
      <c r="G392" s="42"/>
      <c r="H392" s="42"/>
      <c r="K392" s="45"/>
      <c r="L392" s="48"/>
      <c r="M392" s="47"/>
      <c r="N392" s="26"/>
      <c r="O392" s="14"/>
    </row>
    <row r="393" spans="4:15" s="10" customFormat="1" ht="15.75" x14ac:dyDescent="0.25">
      <c r="D393" s="42"/>
      <c r="E393" s="42"/>
      <c r="F393" s="42"/>
      <c r="G393" s="42"/>
      <c r="H393" s="42"/>
      <c r="K393" s="45"/>
      <c r="L393" s="48"/>
      <c r="M393" s="47"/>
      <c r="N393" s="26"/>
      <c r="O393" s="14"/>
    </row>
    <row r="394" spans="4:15" s="10" customFormat="1" x14ac:dyDescent="0.2">
      <c r="D394" s="42"/>
      <c r="E394" s="42"/>
      <c r="F394" s="42"/>
      <c r="G394" s="42"/>
      <c r="H394" s="42"/>
    </row>
    <row r="395" spans="4:15" s="10" customFormat="1" ht="15.75" x14ac:dyDescent="0.25">
      <c r="D395" s="42"/>
      <c r="E395" s="42"/>
      <c r="F395" s="42"/>
      <c r="G395" s="42"/>
      <c r="H395" s="42"/>
      <c r="K395" s="49"/>
      <c r="L395" s="50"/>
      <c r="M395" s="51"/>
      <c r="N395" s="53"/>
      <c r="O395" s="52"/>
    </row>
    <row r="396" spans="4:15" s="10" customFormat="1" ht="15.75" x14ac:dyDescent="0.25">
      <c r="D396" s="42"/>
      <c r="E396" s="42"/>
      <c r="F396" s="42"/>
      <c r="G396" s="42"/>
      <c r="H396" s="42"/>
      <c r="K396" s="45"/>
      <c r="L396" s="48"/>
      <c r="M396" s="47"/>
      <c r="N396" s="26"/>
      <c r="O396" s="14"/>
    </row>
    <row r="397" spans="4:15" s="10" customFormat="1" x14ac:dyDescent="0.2">
      <c r="D397" s="42"/>
      <c r="E397" s="42"/>
      <c r="F397" s="42"/>
      <c r="G397" s="42"/>
      <c r="H397" s="42"/>
    </row>
    <row r="398" spans="4:15" s="10" customFormat="1" x14ac:dyDescent="0.2">
      <c r="D398" s="42"/>
      <c r="E398" s="42"/>
      <c r="F398" s="42"/>
      <c r="G398" s="42"/>
      <c r="H398" s="42"/>
    </row>
    <row r="399" spans="4:15" s="10" customFormat="1" x14ac:dyDescent="0.2">
      <c r="D399" s="42"/>
      <c r="E399" s="42"/>
      <c r="F399" s="42"/>
      <c r="G399" s="42"/>
      <c r="H399" s="42"/>
    </row>
    <row r="400" spans="4:15" s="10" customFormat="1" ht="15.75" x14ac:dyDescent="0.25">
      <c r="D400" s="42"/>
      <c r="E400" s="42"/>
      <c r="F400" s="42"/>
      <c r="G400" s="42"/>
      <c r="H400" s="42"/>
      <c r="K400" s="45"/>
      <c r="L400" s="48"/>
      <c r="M400" s="47"/>
      <c r="N400" s="47"/>
      <c r="O400" s="14"/>
    </row>
    <row r="401" spans="1:15" s="10" customFormat="1" ht="15.75" x14ac:dyDescent="0.25">
      <c r="D401" s="42"/>
      <c r="E401" s="42"/>
      <c r="F401" s="42"/>
      <c r="G401" s="42"/>
      <c r="H401" s="42"/>
      <c r="K401" s="45"/>
      <c r="L401" s="48"/>
      <c r="M401" s="47"/>
      <c r="N401" s="47"/>
      <c r="O401" s="14"/>
    </row>
    <row r="402" spans="1:15" s="10" customFormat="1" ht="15.75" x14ac:dyDescent="0.25">
      <c r="D402" s="42"/>
      <c r="E402" s="42"/>
      <c r="F402" s="42"/>
      <c r="G402" s="42"/>
      <c r="H402" s="42"/>
      <c r="K402" s="45"/>
      <c r="L402" s="48"/>
      <c r="M402" s="47"/>
      <c r="N402" s="47"/>
      <c r="O402" s="14"/>
    </row>
    <row r="403" spans="1:15" s="10" customFormat="1" ht="15.75" x14ac:dyDescent="0.25">
      <c r="D403" s="42"/>
      <c r="E403" s="42"/>
      <c r="F403" s="42"/>
      <c r="G403" s="42"/>
      <c r="H403" s="42"/>
      <c r="K403" s="45"/>
      <c r="L403" s="48"/>
      <c r="M403" s="47"/>
      <c r="N403" s="47"/>
      <c r="O403" s="14"/>
    </row>
    <row r="404" spans="1:15" s="10" customFormat="1" ht="15.75" x14ac:dyDescent="0.25">
      <c r="D404" s="42"/>
      <c r="E404" s="42"/>
      <c r="F404" s="42"/>
      <c r="G404" s="42"/>
      <c r="H404" s="42"/>
      <c r="K404" s="45"/>
      <c r="L404" s="48"/>
      <c r="M404" s="47"/>
      <c r="N404" s="47"/>
      <c r="O404" s="14"/>
    </row>
    <row r="405" spans="1:15" s="10" customFormat="1" ht="15.75" x14ac:dyDescent="0.25">
      <c r="D405" s="42"/>
      <c r="E405" s="42"/>
      <c r="F405" s="42"/>
      <c r="G405" s="42"/>
      <c r="H405" s="42"/>
      <c r="K405" s="45"/>
      <c r="L405" s="48"/>
      <c r="M405" s="47"/>
      <c r="N405" s="26"/>
      <c r="O405" s="14"/>
    </row>
    <row r="406" spans="1:15" s="10" customFormat="1" ht="15.75" x14ac:dyDescent="0.25">
      <c r="D406" s="42"/>
      <c r="E406" s="42"/>
      <c r="F406" s="42"/>
      <c r="G406" s="42"/>
      <c r="H406" s="42"/>
      <c r="K406" s="45"/>
      <c r="L406" s="46"/>
      <c r="M406" s="47"/>
      <c r="N406" s="47"/>
      <c r="O406" s="14"/>
    </row>
    <row r="407" spans="1:15" s="10" customFormat="1" ht="15.75" x14ac:dyDescent="0.25">
      <c r="D407" s="42"/>
      <c r="E407" s="42"/>
      <c r="F407" s="42"/>
      <c r="G407" s="42"/>
      <c r="H407" s="42"/>
      <c r="K407" s="45"/>
      <c r="L407" s="48"/>
      <c r="M407" s="47"/>
      <c r="N407" s="26"/>
      <c r="O407" s="14"/>
    </row>
    <row r="408" spans="1:15" s="10" customFormat="1" x14ac:dyDescent="0.2">
      <c r="D408" s="42"/>
      <c r="E408" s="42"/>
      <c r="F408" s="42"/>
      <c r="G408" s="42"/>
      <c r="H408" s="42"/>
    </row>
    <row r="409" spans="1:15" s="10" customFormat="1" x14ac:dyDescent="0.2">
      <c r="D409" s="42"/>
      <c r="E409" s="42"/>
      <c r="F409" s="42"/>
      <c r="G409" s="42"/>
      <c r="H409" s="42"/>
    </row>
    <row r="410" spans="1:15" s="10" customFormat="1" x14ac:dyDescent="0.2">
      <c r="D410" s="42"/>
      <c r="E410" s="42"/>
      <c r="F410" s="42"/>
      <c r="G410" s="42"/>
      <c r="H410" s="42"/>
    </row>
    <row r="411" spans="1:15" s="10" customFormat="1" x14ac:dyDescent="0.2">
      <c r="D411" s="42"/>
      <c r="E411" s="42"/>
      <c r="F411" s="42"/>
      <c r="G411" s="42"/>
      <c r="H411" s="42"/>
    </row>
    <row r="412" spans="1:15" s="10" customFormat="1" ht="15.75" x14ac:dyDescent="0.25">
      <c r="D412" s="42"/>
      <c r="E412" s="42"/>
      <c r="F412" s="42"/>
      <c r="G412" s="42"/>
      <c r="H412" s="42"/>
      <c r="K412" s="45"/>
      <c r="L412" s="48"/>
      <c r="M412" s="47"/>
      <c r="N412" s="47"/>
      <c r="O412" s="14"/>
    </row>
    <row r="413" spans="1:15" s="10" customFormat="1" ht="15.75" x14ac:dyDescent="0.25">
      <c r="D413" s="42"/>
      <c r="E413" s="42"/>
      <c r="F413" s="42"/>
      <c r="G413" s="42"/>
      <c r="H413" s="42"/>
      <c r="K413" s="45"/>
      <c r="L413" s="48"/>
      <c r="M413" s="47"/>
      <c r="N413" s="47"/>
      <c r="O413" s="14"/>
    </row>
    <row r="414" spans="1:15" s="10" customFormat="1" ht="15.75" x14ac:dyDescent="0.25">
      <c r="D414" s="42"/>
      <c r="E414" s="42"/>
      <c r="F414" s="42"/>
      <c r="G414" s="42"/>
      <c r="H414" s="42"/>
      <c r="K414" s="45"/>
      <c r="L414" s="48"/>
      <c r="M414" s="47"/>
      <c r="N414" s="47"/>
      <c r="O414" s="14"/>
    </row>
    <row r="415" spans="1:15" s="10" customFormat="1" ht="15.75" x14ac:dyDescent="0.25">
      <c r="A415" s="38"/>
      <c r="B415" s="39"/>
      <c r="C415" s="39"/>
      <c r="D415" s="40"/>
      <c r="E415" s="41"/>
      <c r="F415" s="42"/>
      <c r="G415" s="42"/>
      <c r="H415" s="42"/>
      <c r="K415" s="45"/>
      <c r="L415" s="48"/>
      <c r="M415" s="47"/>
      <c r="N415" s="47"/>
      <c r="O415" s="14"/>
    </row>
    <row r="416" spans="1:15" s="10" customFormat="1" ht="15.75" x14ac:dyDescent="0.25">
      <c r="A416" s="38"/>
      <c r="B416" s="39"/>
      <c r="C416" s="39"/>
      <c r="D416" s="40"/>
      <c r="E416" s="41"/>
      <c r="F416" s="42"/>
      <c r="G416" s="42"/>
      <c r="H416" s="42"/>
      <c r="K416" s="45"/>
      <c r="L416" s="48"/>
      <c r="M416" s="47"/>
      <c r="N416" s="26"/>
      <c r="O416" s="14"/>
    </row>
    <row r="417" spans="1:15" s="10" customFormat="1" ht="15.75" x14ac:dyDescent="0.25">
      <c r="A417" s="38"/>
      <c r="B417" s="39"/>
      <c r="C417" s="39"/>
      <c r="D417" s="40"/>
      <c r="E417" s="41"/>
      <c r="F417" s="42"/>
      <c r="G417" s="42"/>
      <c r="H417" s="42"/>
      <c r="K417" s="45"/>
      <c r="L417" s="48"/>
      <c r="M417" s="47"/>
      <c r="N417" s="26"/>
      <c r="O417" s="14"/>
    </row>
    <row r="418" spans="1:15" s="10" customFormat="1" ht="15.75" x14ac:dyDescent="0.25">
      <c r="A418" s="38"/>
      <c r="B418" s="39"/>
      <c r="C418" s="39"/>
      <c r="D418" s="40"/>
      <c r="E418" s="41"/>
      <c r="F418" s="42"/>
      <c r="G418" s="42"/>
      <c r="H418" s="42"/>
      <c r="K418" s="45"/>
      <c r="L418" s="48"/>
      <c r="M418" s="47"/>
      <c r="N418" s="26"/>
      <c r="O418" s="14"/>
    </row>
    <row r="419" spans="1:15" s="10" customFormat="1" ht="15.75" x14ac:dyDescent="0.25">
      <c r="A419" s="38"/>
      <c r="B419" s="39"/>
      <c r="C419" s="39"/>
      <c r="D419" s="40"/>
      <c r="E419" s="41"/>
      <c r="F419" s="42"/>
      <c r="G419" s="42"/>
      <c r="H419" s="42"/>
      <c r="K419" s="45"/>
      <c r="L419" s="48"/>
      <c r="M419" s="47"/>
      <c r="N419" s="26"/>
      <c r="O419" s="14"/>
    </row>
    <row r="420" spans="1:15" s="10" customFormat="1" ht="15.75" x14ac:dyDescent="0.25">
      <c r="A420" s="38"/>
      <c r="B420" s="39"/>
      <c r="C420" s="39"/>
      <c r="D420" s="40"/>
      <c r="E420" s="41"/>
      <c r="F420" s="42"/>
      <c r="G420" s="42"/>
      <c r="H420" s="42"/>
      <c r="K420" s="45"/>
      <c r="L420" s="48"/>
      <c r="M420" s="47"/>
      <c r="N420" s="26"/>
      <c r="O420" s="14"/>
    </row>
    <row r="421" spans="1:15" s="10" customFormat="1" ht="15.75" x14ac:dyDescent="0.25">
      <c r="A421" s="38"/>
      <c r="B421" s="39"/>
      <c r="C421" s="39"/>
      <c r="D421" s="40"/>
      <c r="E421" s="41"/>
      <c r="F421" s="42"/>
      <c r="G421" s="42"/>
      <c r="H421" s="42"/>
      <c r="K421" s="45"/>
      <c r="L421" s="48"/>
      <c r="M421" s="47"/>
      <c r="N421" s="26"/>
      <c r="O421" s="14"/>
    </row>
    <row r="422" spans="1:15" s="10" customFormat="1" x14ac:dyDescent="0.2">
      <c r="A422" s="38"/>
      <c r="B422" s="39"/>
      <c r="C422" s="39"/>
      <c r="D422" s="40"/>
      <c r="E422" s="41"/>
      <c r="F422" s="42"/>
      <c r="G422" s="42"/>
      <c r="H422" s="42"/>
    </row>
    <row r="423" spans="1:15" s="10" customFormat="1" x14ac:dyDescent="0.2">
      <c r="A423" s="38"/>
      <c r="B423" s="39"/>
      <c r="C423" s="39"/>
      <c r="D423" s="40"/>
      <c r="E423" s="41"/>
      <c r="F423" s="42"/>
      <c r="G423" s="42"/>
      <c r="H423" s="42"/>
    </row>
    <row r="424" spans="1:15" s="10" customFormat="1" x14ac:dyDescent="0.2">
      <c r="A424" s="38"/>
      <c r="B424" s="39"/>
      <c r="C424" s="39"/>
      <c r="D424" s="40"/>
      <c r="E424" s="41"/>
      <c r="F424" s="42"/>
      <c r="G424" s="42"/>
      <c r="H424" s="42"/>
    </row>
    <row r="425" spans="1:15" s="10" customFormat="1" ht="15.75" x14ac:dyDescent="0.25">
      <c r="A425" s="38"/>
      <c r="B425" s="39"/>
      <c r="C425" s="39"/>
      <c r="D425" s="40"/>
      <c r="E425" s="41"/>
      <c r="F425" s="42"/>
      <c r="G425" s="42"/>
      <c r="H425" s="42"/>
      <c r="K425" s="45"/>
      <c r="L425" s="48"/>
      <c r="M425" s="47"/>
      <c r="N425" s="26"/>
      <c r="O425" s="14"/>
    </row>
    <row r="426" spans="1:15" s="10" customFormat="1" ht="15.75" x14ac:dyDescent="0.25">
      <c r="A426" s="38"/>
      <c r="B426" s="39"/>
      <c r="C426" s="39"/>
      <c r="D426" s="40"/>
      <c r="E426" s="41"/>
      <c r="F426" s="42"/>
      <c r="G426" s="42"/>
      <c r="H426" s="42"/>
      <c r="K426" s="45"/>
      <c r="L426" s="48"/>
      <c r="M426" s="47"/>
      <c r="N426" s="47"/>
      <c r="O426" s="14"/>
    </row>
    <row r="427" spans="1:15" s="10" customFormat="1" ht="15.75" x14ac:dyDescent="0.25">
      <c r="A427" s="38"/>
      <c r="B427" s="39"/>
      <c r="C427" s="39"/>
      <c r="D427" s="40"/>
      <c r="E427" s="41"/>
      <c r="F427" s="42"/>
      <c r="G427" s="42"/>
      <c r="H427" s="42"/>
      <c r="K427" s="45"/>
      <c r="L427" s="48"/>
      <c r="M427" s="47"/>
      <c r="N427" s="26"/>
      <c r="O427" s="14"/>
    </row>
    <row r="428" spans="1:15" s="10" customFormat="1" ht="15.75" x14ac:dyDescent="0.25">
      <c r="A428" s="38"/>
      <c r="B428" s="39"/>
      <c r="C428" s="39"/>
      <c r="D428" s="40"/>
      <c r="E428" s="41"/>
      <c r="F428" s="42"/>
      <c r="G428" s="42"/>
      <c r="H428" s="42"/>
      <c r="K428" s="45"/>
      <c r="L428" s="48"/>
      <c r="M428" s="47"/>
      <c r="N428" s="26"/>
      <c r="O428" s="14"/>
    </row>
    <row r="429" spans="1:15" s="10" customFormat="1" ht="15.75" x14ac:dyDescent="0.25">
      <c r="A429" s="38"/>
      <c r="B429" s="39"/>
      <c r="C429" s="39"/>
      <c r="D429" s="40"/>
      <c r="E429" s="41"/>
      <c r="F429" s="42"/>
      <c r="G429" s="42"/>
      <c r="H429" s="42"/>
      <c r="K429" s="45"/>
      <c r="L429" s="48"/>
      <c r="M429" s="47"/>
      <c r="N429" s="26"/>
      <c r="O429" s="14"/>
    </row>
    <row r="430" spans="1:15" s="10" customFormat="1" ht="15.75" x14ac:dyDescent="0.25">
      <c r="A430" s="38"/>
      <c r="B430" s="39"/>
      <c r="C430" s="39"/>
      <c r="D430" s="40"/>
      <c r="E430" s="41"/>
      <c r="F430" s="42"/>
      <c r="G430" s="42"/>
      <c r="H430" s="42"/>
      <c r="K430" s="45"/>
      <c r="L430" s="48"/>
      <c r="M430" s="47"/>
      <c r="N430" s="26"/>
      <c r="O430" s="14"/>
    </row>
    <row r="431" spans="1:15" s="10" customFormat="1" ht="15.75" x14ac:dyDescent="0.25">
      <c r="A431" s="38"/>
      <c r="B431" s="39"/>
      <c r="C431" s="39"/>
      <c r="D431" s="40"/>
      <c r="E431" s="41"/>
      <c r="F431" s="42"/>
      <c r="G431" s="42"/>
      <c r="H431" s="42"/>
      <c r="K431" s="45"/>
      <c r="L431" s="48"/>
      <c r="M431" s="47"/>
      <c r="N431" s="47"/>
      <c r="O431" s="14"/>
    </row>
    <row r="432" spans="1:15" s="10" customFormat="1" ht="15.75" x14ac:dyDescent="0.25">
      <c r="A432" s="38"/>
      <c r="B432" s="39"/>
      <c r="C432" s="39"/>
      <c r="D432" s="40"/>
      <c r="E432" s="41"/>
      <c r="F432" s="42"/>
      <c r="G432" s="42"/>
      <c r="H432" s="42"/>
      <c r="K432" s="45"/>
      <c r="L432" s="48"/>
      <c r="M432" s="47"/>
      <c r="N432" s="47"/>
      <c r="O432" s="14"/>
    </row>
    <row r="433" spans="1:15" s="10" customFormat="1" ht="15.75" x14ac:dyDescent="0.25">
      <c r="A433" s="38"/>
      <c r="B433" s="39"/>
      <c r="C433" s="39"/>
      <c r="D433" s="40"/>
      <c r="E433" s="41"/>
      <c r="F433" s="42"/>
      <c r="G433" s="42"/>
      <c r="H433" s="42"/>
      <c r="K433" s="45"/>
      <c r="L433" s="46"/>
      <c r="M433" s="47"/>
      <c r="N433" s="26"/>
      <c r="O433" s="14"/>
    </row>
    <row r="434" spans="1:15" s="10" customFormat="1" ht="15.75" x14ac:dyDescent="0.25">
      <c r="A434" s="38"/>
      <c r="B434" s="39"/>
      <c r="C434" s="39"/>
      <c r="D434" s="40"/>
      <c r="E434" s="41"/>
      <c r="F434" s="42"/>
      <c r="G434" s="42"/>
      <c r="H434" s="42"/>
      <c r="K434" s="45"/>
      <c r="L434" s="48"/>
      <c r="M434" s="47"/>
      <c r="N434" s="26"/>
      <c r="O434" s="14"/>
    </row>
    <row r="435" spans="1:15" s="10" customFormat="1" ht="15.75" x14ac:dyDescent="0.25">
      <c r="A435" s="38"/>
      <c r="B435" s="39"/>
      <c r="C435" s="39"/>
      <c r="D435" s="40"/>
      <c r="E435" s="41"/>
      <c r="F435" s="42"/>
      <c r="G435" s="42"/>
      <c r="H435" s="42"/>
      <c r="K435" s="45"/>
      <c r="L435" s="48"/>
      <c r="M435" s="47"/>
      <c r="N435" s="26"/>
      <c r="O435" s="14"/>
    </row>
    <row r="436" spans="1:15" s="10" customFormat="1" ht="15.75" x14ac:dyDescent="0.25">
      <c r="A436" s="38"/>
      <c r="B436" s="39"/>
      <c r="C436" s="39"/>
      <c r="D436" s="40"/>
      <c r="E436" s="41"/>
      <c r="F436" s="42"/>
      <c r="G436" s="42"/>
      <c r="H436" s="42"/>
      <c r="K436" s="45"/>
      <c r="L436" s="48"/>
      <c r="M436" s="47"/>
      <c r="N436" s="26"/>
      <c r="O436" s="14"/>
    </row>
    <row r="437" spans="1:15" s="10" customFormat="1" ht="15.75" x14ac:dyDescent="0.25">
      <c r="A437" s="38"/>
      <c r="B437" s="39"/>
      <c r="C437" s="39"/>
      <c r="D437" s="40"/>
      <c r="E437" s="41"/>
      <c r="F437" s="42"/>
      <c r="G437" s="42"/>
      <c r="H437" s="42"/>
      <c r="K437" s="45"/>
      <c r="L437" s="48"/>
      <c r="M437" s="47"/>
      <c r="N437" s="26"/>
      <c r="O437" s="14"/>
    </row>
    <row r="438" spans="1:15" s="10" customFormat="1" ht="15.75" x14ac:dyDescent="0.25">
      <c r="A438" s="38"/>
      <c r="B438" s="39"/>
      <c r="C438" s="39"/>
      <c r="D438" s="40"/>
      <c r="E438" s="41"/>
      <c r="F438" s="42"/>
      <c r="G438" s="42"/>
      <c r="H438" s="42"/>
      <c r="K438" s="45"/>
      <c r="L438" s="48"/>
      <c r="M438" s="47"/>
      <c r="N438" s="26"/>
      <c r="O438" s="14"/>
    </row>
    <row r="439" spans="1:15" s="10" customFormat="1" ht="15.75" x14ac:dyDescent="0.25">
      <c r="A439" s="38"/>
      <c r="B439" s="39"/>
      <c r="C439" s="39"/>
      <c r="D439" s="40"/>
      <c r="E439" s="41"/>
      <c r="F439" s="42"/>
      <c r="G439" s="42"/>
      <c r="H439" s="42"/>
      <c r="K439" s="45"/>
      <c r="L439" s="48"/>
      <c r="M439" s="47"/>
      <c r="N439" s="26"/>
      <c r="O439" s="14"/>
    </row>
    <row r="440" spans="1:15" s="10" customFormat="1" ht="15.75" x14ac:dyDescent="0.25">
      <c r="A440" s="38"/>
      <c r="B440" s="39"/>
      <c r="C440" s="39"/>
      <c r="D440" s="40"/>
      <c r="E440" s="41"/>
      <c r="F440" s="42"/>
      <c r="G440" s="42"/>
      <c r="H440" s="42"/>
      <c r="K440" s="45"/>
      <c r="L440" s="48"/>
      <c r="M440" s="47"/>
      <c r="N440" s="26"/>
      <c r="O440" s="14"/>
    </row>
    <row r="441" spans="1:15" s="10" customFormat="1" ht="15.75" x14ac:dyDescent="0.25">
      <c r="A441" s="38"/>
      <c r="B441" s="39"/>
      <c r="C441" s="39"/>
      <c r="D441" s="40"/>
      <c r="E441" s="41"/>
      <c r="F441" s="42"/>
      <c r="G441" s="42"/>
      <c r="H441" s="42"/>
      <c r="K441" s="45"/>
      <c r="L441" s="48"/>
      <c r="M441" s="47"/>
      <c r="N441" s="26"/>
      <c r="O441" s="14"/>
    </row>
    <row r="442" spans="1:15" s="10" customFormat="1" ht="15.75" x14ac:dyDescent="0.25">
      <c r="A442" s="38"/>
      <c r="B442" s="39"/>
      <c r="C442" s="39"/>
      <c r="D442" s="40"/>
      <c r="E442" s="41"/>
      <c r="F442" s="42"/>
      <c r="G442" s="42"/>
      <c r="H442" s="42"/>
      <c r="K442" s="45"/>
      <c r="L442" s="48"/>
      <c r="M442" s="47"/>
      <c r="N442" s="26"/>
      <c r="O442" s="14"/>
    </row>
    <row r="443" spans="1:15" s="10" customFormat="1" ht="15.75" x14ac:dyDescent="0.25">
      <c r="A443" s="38"/>
      <c r="B443" s="39"/>
      <c r="C443" s="39"/>
      <c r="D443" s="40"/>
      <c r="E443" s="41"/>
      <c r="F443" s="42"/>
      <c r="G443" s="42"/>
      <c r="H443" s="42"/>
      <c r="K443" s="45"/>
      <c r="L443" s="48"/>
      <c r="M443" s="47"/>
      <c r="N443" s="26"/>
      <c r="O443" s="14"/>
    </row>
    <row r="444" spans="1:15" s="10" customFormat="1" ht="15.75" x14ac:dyDescent="0.25">
      <c r="A444" s="38"/>
      <c r="B444" s="39"/>
      <c r="C444" s="39"/>
      <c r="D444" s="40"/>
      <c r="E444" s="41"/>
      <c r="F444" s="42"/>
      <c r="G444" s="42"/>
      <c r="H444" s="42"/>
      <c r="K444" s="45"/>
      <c r="L444" s="48"/>
      <c r="M444" s="47"/>
      <c r="N444" s="26"/>
      <c r="O444" s="14"/>
    </row>
    <row r="445" spans="1:15" s="10" customFormat="1" ht="15.75" x14ac:dyDescent="0.25">
      <c r="A445" s="38"/>
      <c r="B445" s="39"/>
      <c r="C445" s="39"/>
      <c r="D445" s="40"/>
      <c r="E445" s="41"/>
      <c r="F445" s="42"/>
      <c r="G445" s="42"/>
      <c r="H445" s="42"/>
      <c r="K445" s="45"/>
      <c r="L445" s="48"/>
      <c r="M445" s="47"/>
      <c r="N445" s="26"/>
      <c r="O445" s="14"/>
    </row>
    <row r="446" spans="1:15" s="10" customFormat="1" ht="15.75" x14ac:dyDescent="0.25">
      <c r="A446" s="38"/>
      <c r="B446" s="39"/>
      <c r="C446" s="39"/>
      <c r="D446" s="40"/>
      <c r="E446" s="41"/>
      <c r="F446" s="42"/>
      <c r="G446" s="42"/>
      <c r="H446" s="42"/>
      <c r="K446" s="45"/>
      <c r="L446" s="48"/>
      <c r="M446" s="47"/>
      <c r="N446" s="26"/>
      <c r="O446" s="14"/>
    </row>
    <row r="447" spans="1:15" s="10" customFormat="1" ht="15.75" x14ac:dyDescent="0.25">
      <c r="A447" s="38"/>
      <c r="B447" s="39"/>
      <c r="C447" s="39"/>
      <c r="D447" s="40"/>
      <c r="E447" s="41"/>
      <c r="F447" s="42"/>
      <c r="G447" s="42"/>
      <c r="H447" s="42"/>
      <c r="K447" s="45"/>
      <c r="L447" s="48"/>
      <c r="M447" s="47"/>
      <c r="N447" s="26"/>
      <c r="O447" s="14"/>
    </row>
    <row r="448" spans="1:15" s="10" customFormat="1" ht="15.75" x14ac:dyDescent="0.25">
      <c r="A448" s="38"/>
      <c r="B448" s="39"/>
      <c r="C448" s="39"/>
      <c r="D448" s="40"/>
      <c r="E448" s="41"/>
      <c r="F448" s="42"/>
      <c r="G448" s="42"/>
      <c r="H448" s="42"/>
      <c r="K448" s="45"/>
      <c r="L448" s="48"/>
      <c r="M448" s="47"/>
      <c r="N448" s="26"/>
      <c r="O448" s="14"/>
    </row>
    <row r="449" spans="1:15" s="10" customFormat="1" ht="15.75" x14ac:dyDescent="0.25">
      <c r="A449" s="38"/>
      <c r="B449" s="39"/>
      <c r="C449" s="39"/>
      <c r="D449" s="40"/>
      <c r="E449" s="41"/>
      <c r="F449" s="42"/>
      <c r="G449" s="42"/>
      <c r="H449" s="42"/>
      <c r="K449" s="45"/>
      <c r="L449" s="48"/>
      <c r="M449" s="47"/>
      <c r="N449" s="26"/>
      <c r="O449" s="14"/>
    </row>
    <row r="450" spans="1:15" s="10" customFormat="1" ht="15.75" x14ac:dyDescent="0.25">
      <c r="A450" s="38"/>
      <c r="B450" s="39"/>
      <c r="C450" s="39"/>
      <c r="D450" s="40"/>
      <c r="E450" s="41"/>
      <c r="F450" s="42"/>
      <c r="G450" s="42"/>
      <c r="H450" s="42"/>
      <c r="K450" s="45"/>
      <c r="L450" s="48"/>
      <c r="M450" s="47"/>
      <c r="N450" s="26"/>
      <c r="O450" s="14"/>
    </row>
    <row r="451" spans="1:15" s="10" customFormat="1" ht="15.75" x14ac:dyDescent="0.25">
      <c r="A451" s="38"/>
      <c r="B451" s="39"/>
      <c r="C451" s="39"/>
      <c r="D451" s="40"/>
      <c r="E451" s="41"/>
      <c r="F451" s="42"/>
      <c r="G451" s="42"/>
      <c r="H451" s="42"/>
      <c r="K451" s="45"/>
      <c r="L451" s="48"/>
      <c r="M451" s="47"/>
      <c r="N451" s="26"/>
      <c r="O451" s="14"/>
    </row>
    <row r="452" spans="1:15" s="10" customFormat="1" x14ac:dyDescent="0.2">
      <c r="A452" s="38"/>
      <c r="B452" s="39"/>
      <c r="C452" s="39"/>
      <c r="D452" s="40"/>
      <c r="E452" s="41"/>
      <c r="F452" s="42"/>
      <c r="G452" s="42"/>
      <c r="H452" s="42"/>
    </row>
    <row r="453" spans="1:15" s="10" customFormat="1" x14ac:dyDescent="0.2">
      <c r="A453" s="38"/>
      <c r="B453" s="39"/>
      <c r="C453" s="39"/>
      <c r="D453" s="40"/>
      <c r="E453" s="41"/>
      <c r="F453" s="42"/>
      <c r="G453" s="42"/>
      <c r="H453" s="42"/>
    </row>
    <row r="454" spans="1:15" s="10" customFormat="1" ht="15.75" x14ac:dyDescent="0.25">
      <c r="A454" s="38"/>
      <c r="B454" s="39"/>
      <c r="C454" s="39"/>
      <c r="D454" s="40"/>
      <c r="E454" s="41"/>
      <c r="F454" s="42"/>
      <c r="G454" s="42"/>
      <c r="H454" s="42"/>
      <c r="K454" s="45"/>
      <c r="L454" s="48"/>
      <c r="M454" s="47"/>
      <c r="N454" s="47"/>
      <c r="O454" s="14"/>
    </row>
    <row r="455" spans="1:15" s="10" customFormat="1" x14ac:dyDescent="0.2">
      <c r="A455" s="38"/>
      <c r="B455" s="39"/>
      <c r="C455" s="39"/>
      <c r="D455" s="40"/>
      <c r="E455" s="41"/>
      <c r="F455" s="42"/>
      <c r="G455" s="42"/>
      <c r="H455" s="42"/>
    </row>
    <row r="456" spans="1:15" s="10" customFormat="1" x14ac:dyDescent="0.2">
      <c r="A456" s="38"/>
      <c r="B456" s="39"/>
      <c r="C456" s="39"/>
      <c r="D456" s="40"/>
      <c r="E456" s="41"/>
      <c r="F456" s="42"/>
      <c r="G456" s="42"/>
      <c r="H456" s="42"/>
    </row>
    <row r="457" spans="1:15" s="10" customFormat="1" ht="15.75" x14ac:dyDescent="0.25">
      <c r="A457" s="38"/>
      <c r="B457" s="39"/>
      <c r="C457" s="39"/>
      <c r="D457" s="40"/>
      <c r="E457" s="41"/>
      <c r="F457" s="42"/>
      <c r="G457" s="42"/>
      <c r="H457" s="42"/>
      <c r="K457" s="45"/>
      <c r="L457" s="48"/>
      <c r="M457" s="47"/>
      <c r="N457" s="26"/>
      <c r="O457" s="14"/>
    </row>
    <row r="458" spans="1:15" s="10" customFormat="1" ht="15.75" x14ac:dyDescent="0.25">
      <c r="A458" s="38"/>
      <c r="B458" s="39"/>
      <c r="C458" s="39"/>
      <c r="D458" s="40"/>
      <c r="E458" s="41"/>
      <c r="F458" s="42"/>
      <c r="G458" s="42"/>
      <c r="H458" s="42"/>
      <c r="K458" s="45"/>
      <c r="L458" s="46"/>
      <c r="M458" s="47"/>
      <c r="N458" s="47"/>
      <c r="O458" s="14"/>
    </row>
    <row r="459" spans="1:15" s="10" customFormat="1" x14ac:dyDescent="0.2">
      <c r="A459" s="38"/>
      <c r="B459" s="39"/>
      <c r="C459" s="39"/>
      <c r="D459" s="40"/>
      <c r="E459" s="41"/>
      <c r="F459" s="42"/>
      <c r="G459" s="42"/>
      <c r="H459" s="42"/>
    </row>
    <row r="460" spans="1:15" s="10" customFormat="1" x14ac:dyDescent="0.2">
      <c r="A460" s="38"/>
      <c r="B460" s="39"/>
      <c r="C460" s="39"/>
      <c r="D460" s="40"/>
      <c r="E460" s="41"/>
      <c r="F460" s="42"/>
      <c r="G460" s="42"/>
      <c r="H460" s="42"/>
    </row>
    <row r="461" spans="1:15" s="10" customFormat="1" x14ac:dyDescent="0.2">
      <c r="A461" s="38"/>
      <c r="B461" s="39"/>
      <c r="C461" s="39"/>
      <c r="D461" s="40"/>
      <c r="E461" s="41"/>
      <c r="F461" s="42"/>
      <c r="G461" s="42"/>
      <c r="H461" s="42"/>
    </row>
    <row r="462" spans="1:15" s="10" customFormat="1" x14ac:dyDescent="0.2">
      <c r="A462" s="38"/>
      <c r="B462" s="39"/>
      <c r="C462" s="39"/>
      <c r="D462" s="40"/>
      <c r="E462" s="41"/>
      <c r="F462" s="42"/>
      <c r="G462" s="42"/>
      <c r="H462" s="42"/>
    </row>
    <row r="463" spans="1:15" s="10" customFormat="1" ht="15.75" x14ac:dyDescent="0.25">
      <c r="A463" s="38"/>
      <c r="B463" s="39"/>
      <c r="C463" s="39"/>
      <c r="D463" s="40"/>
      <c r="E463" s="41"/>
      <c r="F463" s="42"/>
      <c r="G463" s="42"/>
      <c r="H463" s="42"/>
      <c r="K463" s="45"/>
      <c r="L463" s="46"/>
      <c r="M463" s="47"/>
      <c r="N463" s="26"/>
      <c r="O463" s="14"/>
    </row>
    <row r="464" spans="1:15" s="10" customFormat="1" ht="15.75" x14ac:dyDescent="0.25">
      <c r="A464" s="38"/>
      <c r="B464" s="39"/>
      <c r="C464" s="39"/>
      <c r="D464" s="40"/>
      <c r="E464" s="41"/>
      <c r="F464" s="42"/>
      <c r="G464" s="42"/>
      <c r="H464" s="42"/>
      <c r="K464" s="45"/>
      <c r="L464" s="48"/>
      <c r="M464" s="47"/>
      <c r="N464" s="47"/>
      <c r="O464" s="14"/>
    </row>
    <row r="465" spans="1:15" s="10" customFormat="1" ht="15.75" x14ac:dyDescent="0.25">
      <c r="A465" s="38"/>
      <c r="B465" s="39"/>
      <c r="C465" s="39"/>
      <c r="D465" s="40"/>
      <c r="E465" s="41"/>
      <c r="F465" s="42"/>
      <c r="G465" s="42"/>
      <c r="H465" s="42"/>
      <c r="K465" s="45"/>
      <c r="L465" s="48"/>
      <c r="M465" s="47"/>
      <c r="N465" s="47"/>
      <c r="O465" s="14"/>
    </row>
    <row r="466" spans="1:15" s="10" customFormat="1" ht="15.75" x14ac:dyDescent="0.25">
      <c r="A466" s="38"/>
      <c r="B466" s="39"/>
      <c r="C466" s="39"/>
      <c r="D466" s="40"/>
      <c r="E466" s="41"/>
      <c r="F466" s="42"/>
      <c r="G466" s="42"/>
      <c r="H466" s="42"/>
      <c r="K466" s="45"/>
      <c r="L466" s="46"/>
      <c r="M466" s="47"/>
      <c r="N466" s="47"/>
      <c r="O466" s="14"/>
    </row>
    <row r="467" spans="1:15" s="10" customFormat="1" x14ac:dyDescent="0.2">
      <c r="A467" s="38"/>
      <c r="B467" s="39"/>
      <c r="C467" s="39"/>
      <c r="D467" s="40"/>
      <c r="E467" s="41"/>
      <c r="F467" s="42"/>
      <c r="G467" s="42"/>
      <c r="H467" s="42"/>
    </row>
    <row r="468" spans="1:15" s="10" customFormat="1" x14ac:dyDescent="0.2">
      <c r="A468" s="38"/>
      <c r="B468" s="39"/>
      <c r="C468" s="39"/>
      <c r="D468" s="40"/>
      <c r="E468" s="41"/>
      <c r="F468" s="42"/>
      <c r="G468" s="42"/>
      <c r="H468" s="42"/>
    </row>
    <row r="469" spans="1:15" s="10" customFormat="1" x14ac:dyDescent="0.2">
      <c r="A469" s="38"/>
      <c r="B469" s="39"/>
      <c r="C469" s="39"/>
      <c r="D469" s="40"/>
      <c r="E469" s="41"/>
      <c r="F469" s="42"/>
      <c r="G469" s="42"/>
      <c r="H469" s="42"/>
    </row>
    <row r="470" spans="1:15" s="10" customFormat="1" ht="15.75" x14ac:dyDescent="0.25">
      <c r="A470" s="38"/>
      <c r="B470" s="39"/>
      <c r="C470" s="39"/>
      <c r="D470" s="40"/>
      <c r="E470" s="41"/>
      <c r="F470" s="42"/>
      <c r="G470" s="42"/>
      <c r="H470" s="42"/>
      <c r="K470" s="45"/>
      <c r="L470" s="48"/>
      <c r="M470" s="47"/>
      <c r="N470" s="26"/>
      <c r="O470" s="14"/>
    </row>
    <row r="471" spans="1:15" s="10" customFormat="1" ht="15.75" x14ac:dyDescent="0.25">
      <c r="A471" s="38"/>
      <c r="B471" s="39"/>
      <c r="C471" s="39"/>
      <c r="D471" s="40"/>
      <c r="E471" s="41"/>
      <c r="F471" s="42"/>
      <c r="G471" s="42"/>
      <c r="H471" s="42"/>
      <c r="K471" s="45"/>
      <c r="L471" s="46"/>
      <c r="M471" s="47"/>
      <c r="N471" s="26"/>
      <c r="O471" s="14"/>
    </row>
    <row r="472" spans="1:15" s="10" customFormat="1" ht="15.75" x14ac:dyDescent="0.25">
      <c r="A472" s="38"/>
      <c r="B472" s="39"/>
      <c r="C472" s="39"/>
      <c r="D472" s="40"/>
      <c r="E472" s="41"/>
      <c r="F472" s="42"/>
      <c r="G472" s="42"/>
      <c r="H472" s="42"/>
      <c r="K472" s="45"/>
      <c r="L472" s="46"/>
      <c r="M472" s="47"/>
      <c r="N472" s="26"/>
      <c r="O472" s="14"/>
    </row>
    <row r="473" spans="1:15" s="10" customFormat="1" ht="15.75" x14ac:dyDescent="0.25">
      <c r="A473" s="38"/>
      <c r="B473" s="39"/>
      <c r="C473" s="39"/>
      <c r="D473" s="40"/>
      <c r="E473" s="41"/>
      <c r="F473" s="42"/>
      <c r="G473" s="42"/>
      <c r="H473" s="42"/>
      <c r="K473" s="45"/>
      <c r="L473" s="46"/>
      <c r="M473" s="47"/>
      <c r="N473" s="26"/>
      <c r="O473" s="14"/>
    </row>
    <row r="474" spans="1:15" s="10" customFormat="1" ht="15.75" x14ac:dyDescent="0.25">
      <c r="A474" s="38"/>
      <c r="B474" s="39"/>
      <c r="C474" s="39"/>
      <c r="D474" s="40"/>
      <c r="E474" s="41"/>
      <c r="F474" s="42"/>
      <c r="G474" s="42"/>
      <c r="H474" s="42"/>
      <c r="K474" s="45"/>
      <c r="L474" s="46"/>
      <c r="M474" s="47"/>
      <c r="N474" s="26"/>
      <c r="O474" s="14"/>
    </row>
    <row r="475" spans="1:15" s="10" customFormat="1" ht="15.75" x14ac:dyDescent="0.25">
      <c r="A475" s="38"/>
      <c r="B475" s="39"/>
      <c r="C475" s="39"/>
      <c r="D475" s="40"/>
      <c r="E475" s="41"/>
      <c r="F475" s="42"/>
      <c r="G475" s="42"/>
      <c r="H475" s="42"/>
      <c r="K475" s="45"/>
      <c r="L475" s="48"/>
      <c r="M475" s="47"/>
      <c r="N475" s="26"/>
      <c r="O475" s="14"/>
    </row>
    <row r="476" spans="1:15" s="10" customFormat="1" ht="15.75" x14ac:dyDescent="0.25">
      <c r="A476" s="38"/>
      <c r="B476" s="39"/>
      <c r="C476" s="39"/>
      <c r="D476" s="40"/>
      <c r="E476" s="41"/>
      <c r="F476" s="42"/>
      <c r="G476" s="42"/>
      <c r="H476" s="42"/>
      <c r="K476" s="45"/>
      <c r="L476" s="48"/>
      <c r="M476" s="47"/>
      <c r="N476" s="47"/>
      <c r="O476" s="14"/>
    </row>
    <row r="477" spans="1:15" s="10" customFormat="1" ht="15.75" x14ac:dyDescent="0.25">
      <c r="A477" s="38"/>
      <c r="B477" s="39"/>
      <c r="C477" s="39"/>
      <c r="D477" s="40"/>
      <c r="E477" s="41"/>
      <c r="F477" s="42"/>
      <c r="G477" s="42"/>
      <c r="H477" s="42"/>
      <c r="K477" s="45"/>
      <c r="L477" s="48"/>
      <c r="M477" s="47"/>
      <c r="N477" s="47"/>
      <c r="O477" s="14"/>
    </row>
    <row r="478" spans="1:15" s="10" customFormat="1" ht="15.75" x14ac:dyDescent="0.25">
      <c r="A478" s="38"/>
      <c r="B478" s="39"/>
      <c r="C478" s="39"/>
      <c r="D478" s="40"/>
      <c r="E478" s="41"/>
      <c r="F478" s="42"/>
      <c r="G478" s="42"/>
      <c r="H478" s="42"/>
      <c r="K478" s="45"/>
      <c r="L478" s="48"/>
      <c r="M478" s="47"/>
      <c r="N478" s="47"/>
      <c r="O478" s="14"/>
    </row>
    <row r="479" spans="1:15" s="10" customFormat="1" x14ac:dyDescent="0.2">
      <c r="A479" s="38"/>
      <c r="B479" s="39"/>
      <c r="C479" s="39"/>
      <c r="D479" s="40"/>
      <c r="E479" s="41"/>
      <c r="F479" s="42"/>
      <c r="G479" s="42"/>
      <c r="H479" s="42"/>
    </row>
    <row r="480" spans="1:15" s="10" customFormat="1" x14ac:dyDescent="0.2">
      <c r="A480" s="38"/>
      <c r="B480" s="39"/>
      <c r="C480" s="39"/>
      <c r="D480" s="40"/>
      <c r="E480" s="41"/>
      <c r="F480" s="42"/>
      <c r="G480" s="42"/>
      <c r="H480" s="42"/>
    </row>
    <row r="481" spans="1:15" s="10" customFormat="1" ht="15.75" x14ac:dyDescent="0.25">
      <c r="A481" s="38"/>
      <c r="B481" s="39"/>
      <c r="C481" s="39"/>
      <c r="D481" s="40"/>
      <c r="E481" s="41"/>
      <c r="F481" s="42"/>
      <c r="G481" s="42"/>
      <c r="H481" s="42"/>
      <c r="K481" s="45"/>
      <c r="L481" s="46"/>
      <c r="M481" s="47"/>
      <c r="N481" s="26"/>
      <c r="O481" s="14"/>
    </row>
    <row r="482" spans="1:15" s="10" customFormat="1" x14ac:dyDescent="0.2">
      <c r="A482" s="38"/>
      <c r="B482" s="39"/>
      <c r="C482" s="39"/>
      <c r="D482" s="40"/>
      <c r="E482" s="41"/>
      <c r="F482" s="42"/>
      <c r="G482" s="42"/>
      <c r="H482" s="42"/>
    </row>
    <row r="483" spans="1:15" s="10" customFormat="1" x14ac:dyDescent="0.2">
      <c r="A483" s="38"/>
      <c r="B483" s="39"/>
      <c r="C483" s="39"/>
      <c r="D483" s="40"/>
      <c r="E483" s="41"/>
      <c r="F483" s="42"/>
      <c r="G483" s="42"/>
      <c r="H483" s="42"/>
    </row>
    <row r="484" spans="1:15" s="10" customFormat="1" ht="15.75" x14ac:dyDescent="0.25">
      <c r="A484" s="38"/>
      <c r="B484" s="39"/>
      <c r="C484" s="39"/>
      <c r="D484" s="40"/>
      <c r="E484" s="41"/>
      <c r="F484" s="42"/>
      <c r="G484" s="42"/>
      <c r="H484" s="42"/>
      <c r="K484" s="45"/>
      <c r="L484" s="48"/>
      <c r="M484" s="47"/>
      <c r="N484" s="47"/>
      <c r="O484" s="14"/>
    </row>
    <row r="485" spans="1:15" s="10" customFormat="1" ht="15.75" x14ac:dyDescent="0.25">
      <c r="A485" s="38"/>
      <c r="B485" s="39"/>
      <c r="C485" s="39"/>
      <c r="D485" s="40"/>
      <c r="E485" s="41"/>
      <c r="F485" s="42"/>
      <c r="G485" s="42"/>
      <c r="H485" s="42"/>
      <c r="K485" s="49"/>
      <c r="L485" s="50"/>
      <c r="M485" s="51"/>
      <c r="N485" s="53"/>
      <c r="O485" s="52"/>
    </row>
    <row r="486" spans="1:15" s="10" customFormat="1" ht="15.75" x14ac:dyDescent="0.25">
      <c r="A486" s="38"/>
      <c r="B486" s="39"/>
      <c r="C486" s="39"/>
      <c r="D486" s="40"/>
      <c r="E486" s="41"/>
      <c r="F486" s="42"/>
      <c r="G486" s="42"/>
      <c r="H486" s="42"/>
      <c r="K486" s="49"/>
      <c r="L486" s="50"/>
      <c r="M486" s="51"/>
      <c r="N486" s="53"/>
      <c r="O486" s="52"/>
    </row>
    <row r="487" spans="1:15" s="10" customFormat="1" ht="15.75" x14ac:dyDescent="0.25">
      <c r="A487" s="38"/>
      <c r="B487" s="39"/>
      <c r="C487" s="39"/>
      <c r="D487" s="40"/>
      <c r="E487" s="41"/>
      <c r="F487" s="42"/>
      <c r="G487" s="42"/>
      <c r="H487" s="42"/>
      <c r="K487" s="45"/>
      <c r="L487" s="48"/>
      <c r="M487" s="47"/>
      <c r="N487" s="47"/>
      <c r="O487" s="14"/>
    </row>
    <row r="488" spans="1:15" s="10" customFormat="1" ht="15.75" x14ac:dyDescent="0.25">
      <c r="A488" s="38"/>
      <c r="B488" s="39"/>
      <c r="C488" s="39"/>
      <c r="D488" s="40"/>
      <c r="E488" s="41"/>
      <c r="F488" s="42"/>
      <c r="G488" s="42"/>
      <c r="H488" s="42"/>
      <c r="K488" s="45"/>
      <c r="L488" s="48"/>
      <c r="M488" s="47"/>
      <c r="N488" s="47"/>
      <c r="O488" s="14"/>
    </row>
    <row r="489" spans="1:15" s="10" customFormat="1" ht="15.75" x14ac:dyDescent="0.25">
      <c r="A489" s="38"/>
      <c r="B489" s="39"/>
      <c r="C489" s="39"/>
      <c r="D489" s="40"/>
      <c r="E489" s="41"/>
      <c r="F489" s="42"/>
      <c r="G489" s="42"/>
      <c r="H489" s="42"/>
      <c r="K489" s="45"/>
      <c r="L489" s="48"/>
      <c r="M489" s="47"/>
      <c r="N489" s="47"/>
      <c r="O489" s="14"/>
    </row>
    <row r="490" spans="1:15" s="10" customFormat="1" ht="15.75" x14ac:dyDescent="0.25">
      <c r="A490" s="38"/>
      <c r="B490" s="39"/>
      <c r="C490" s="39"/>
      <c r="D490" s="40"/>
      <c r="E490" s="41"/>
      <c r="F490" s="42"/>
      <c r="G490" s="42"/>
      <c r="H490" s="42"/>
      <c r="K490" s="45"/>
      <c r="L490" s="48"/>
      <c r="M490" s="47"/>
      <c r="N490" s="47"/>
      <c r="O490" s="14"/>
    </row>
    <row r="491" spans="1:15" s="10" customFormat="1" ht="15.75" x14ac:dyDescent="0.25">
      <c r="A491" s="38"/>
      <c r="B491" s="39"/>
      <c r="C491" s="39"/>
      <c r="D491" s="40"/>
      <c r="E491" s="41"/>
      <c r="F491" s="42"/>
      <c r="G491" s="42"/>
      <c r="H491" s="42"/>
      <c r="K491" s="45"/>
      <c r="L491" s="48"/>
      <c r="M491" s="47"/>
      <c r="N491" s="47"/>
      <c r="O491" s="14"/>
    </row>
    <row r="492" spans="1:15" s="10" customFormat="1" ht="15.75" x14ac:dyDescent="0.25">
      <c r="A492" s="38"/>
      <c r="B492" s="39"/>
      <c r="C492" s="39"/>
      <c r="D492" s="40"/>
      <c r="E492" s="41"/>
      <c r="F492" s="42"/>
      <c r="G492" s="42"/>
      <c r="H492" s="42"/>
      <c r="K492" s="45"/>
      <c r="L492" s="48"/>
      <c r="M492" s="47"/>
      <c r="N492" s="47"/>
      <c r="O492" s="14"/>
    </row>
    <row r="493" spans="1:15" s="10" customFormat="1" ht="15.75" x14ac:dyDescent="0.25">
      <c r="A493" s="38"/>
      <c r="B493" s="39"/>
      <c r="C493" s="39"/>
      <c r="D493" s="40"/>
      <c r="E493" s="41"/>
      <c r="F493" s="42"/>
      <c r="G493" s="42"/>
      <c r="H493" s="42"/>
      <c r="K493" s="45"/>
      <c r="L493" s="48"/>
      <c r="M493" s="47"/>
      <c r="N493" s="26"/>
      <c r="O493" s="14"/>
    </row>
    <row r="494" spans="1:15" s="10" customFormat="1" ht="15.75" x14ac:dyDescent="0.25">
      <c r="A494" s="38"/>
      <c r="B494" s="39"/>
      <c r="C494" s="39"/>
      <c r="D494" s="40"/>
      <c r="E494" s="41"/>
      <c r="F494" s="42"/>
      <c r="G494" s="42"/>
      <c r="H494" s="42"/>
      <c r="K494" s="45"/>
      <c r="L494" s="48"/>
      <c r="M494" s="47"/>
      <c r="N494" s="26"/>
      <c r="O494" s="14"/>
    </row>
    <row r="495" spans="1:15" s="10" customFormat="1" ht="15.75" x14ac:dyDescent="0.25">
      <c r="A495" s="38"/>
      <c r="B495" s="39"/>
      <c r="C495" s="39"/>
      <c r="D495" s="40"/>
      <c r="E495" s="41"/>
      <c r="F495" s="42"/>
      <c r="G495" s="42"/>
      <c r="H495" s="42"/>
      <c r="K495" s="45"/>
      <c r="L495" s="48"/>
      <c r="M495" s="47"/>
      <c r="N495" s="26"/>
      <c r="O495" s="14"/>
    </row>
    <row r="496" spans="1:15" s="10" customFormat="1" ht="15.75" x14ac:dyDescent="0.25">
      <c r="A496" s="38"/>
      <c r="B496" s="39"/>
      <c r="C496" s="39"/>
      <c r="D496" s="40"/>
      <c r="E496" s="41"/>
      <c r="F496" s="42"/>
      <c r="G496" s="42"/>
      <c r="H496" s="42"/>
      <c r="K496" s="45"/>
      <c r="L496" s="48"/>
      <c r="M496" s="47"/>
      <c r="N496" s="26"/>
      <c r="O496" s="14"/>
    </row>
    <row r="497" spans="1:15" s="10" customFormat="1" ht="15.75" x14ac:dyDescent="0.25">
      <c r="A497" s="38"/>
      <c r="B497" s="39"/>
      <c r="C497" s="39"/>
      <c r="D497" s="40"/>
      <c r="E497" s="41"/>
      <c r="F497" s="42"/>
      <c r="G497" s="42"/>
      <c r="H497" s="42"/>
      <c r="K497" s="45"/>
      <c r="L497" s="48"/>
      <c r="M497" s="47"/>
      <c r="N497" s="26"/>
      <c r="O497" s="14"/>
    </row>
    <row r="498" spans="1:15" s="10" customFormat="1" ht="15.75" x14ac:dyDescent="0.25">
      <c r="A498" s="38"/>
      <c r="B498" s="39"/>
      <c r="C498" s="39"/>
      <c r="D498" s="40"/>
      <c r="E498" s="41"/>
      <c r="F498" s="42"/>
      <c r="G498" s="42"/>
      <c r="H498" s="42"/>
      <c r="K498" s="45"/>
      <c r="L498" s="48"/>
      <c r="M498" s="47"/>
      <c r="N498" s="26"/>
      <c r="O498" s="14"/>
    </row>
    <row r="499" spans="1:15" s="10" customFormat="1" ht="15.75" x14ac:dyDescent="0.25">
      <c r="A499" s="38"/>
      <c r="B499" s="39"/>
      <c r="C499" s="39"/>
      <c r="D499" s="40"/>
      <c r="E499" s="41"/>
      <c r="F499" s="42"/>
      <c r="G499" s="42"/>
      <c r="H499" s="42"/>
      <c r="K499" s="45"/>
      <c r="L499" s="48"/>
      <c r="M499" s="47"/>
      <c r="N499" s="26"/>
      <c r="O499" s="14"/>
    </row>
    <row r="500" spans="1:15" s="10" customFormat="1" ht="15.75" x14ac:dyDescent="0.25">
      <c r="A500" s="38"/>
      <c r="B500" s="39"/>
      <c r="C500" s="39"/>
      <c r="D500" s="40"/>
      <c r="E500" s="41"/>
      <c r="F500" s="42"/>
      <c r="G500" s="42"/>
      <c r="H500" s="42"/>
      <c r="K500" s="45"/>
      <c r="L500" s="48"/>
      <c r="M500" s="47"/>
      <c r="N500" s="26"/>
      <c r="O500" s="14"/>
    </row>
    <row r="501" spans="1:15" s="10" customFormat="1" ht="15.75" x14ac:dyDescent="0.25">
      <c r="A501" s="38"/>
      <c r="B501" s="39"/>
      <c r="C501" s="39"/>
      <c r="D501" s="40"/>
      <c r="E501" s="41"/>
      <c r="F501" s="42"/>
      <c r="G501" s="42"/>
      <c r="H501" s="42"/>
      <c r="K501" s="45"/>
      <c r="L501" s="48"/>
      <c r="M501" s="47"/>
      <c r="N501" s="26"/>
      <c r="O501" s="14"/>
    </row>
    <row r="502" spans="1:15" s="10" customFormat="1" ht="15.75" x14ac:dyDescent="0.25">
      <c r="A502" s="38"/>
      <c r="B502" s="39"/>
      <c r="C502" s="39"/>
      <c r="D502" s="40"/>
      <c r="E502" s="41"/>
      <c r="F502" s="42"/>
      <c r="G502" s="42"/>
      <c r="H502" s="42"/>
      <c r="K502" s="45"/>
      <c r="L502" s="48"/>
      <c r="M502" s="47"/>
      <c r="N502" s="26"/>
      <c r="O502" s="14"/>
    </row>
    <row r="503" spans="1:15" s="10" customFormat="1" ht="15.75" x14ac:dyDescent="0.25">
      <c r="A503" s="38"/>
      <c r="B503" s="39"/>
      <c r="C503" s="39"/>
      <c r="D503" s="40"/>
      <c r="E503" s="41"/>
      <c r="F503" s="42"/>
      <c r="G503" s="42"/>
      <c r="H503" s="42"/>
      <c r="K503" s="45"/>
      <c r="L503" s="48"/>
      <c r="M503" s="47"/>
      <c r="N503" s="26"/>
      <c r="O503" s="14"/>
    </row>
    <row r="504" spans="1:15" s="10" customFormat="1" ht="15.75" x14ac:dyDescent="0.25">
      <c r="A504" s="38"/>
      <c r="B504" s="39"/>
      <c r="C504" s="39"/>
      <c r="D504" s="40"/>
      <c r="E504" s="41"/>
      <c r="F504" s="42"/>
      <c r="G504" s="42"/>
      <c r="H504" s="42"/>
      <c r="K504" s="45"/>
      <c r="L504" s="48"/>
      <c r="M504" s="47"/>
      <c r="N504" s="26"/>
      <c r="O504" s="14"/>
    </row>
    <row r="505" spans="1:15" s="10" customFormat="1" ht="15.75" x14ac:dyDescent="0.25">
      <c r="A505" s="38"/>
      <c r="B505" s="39"/>
      <c r="C505" s="39"/>
      <c r="D505" s="40"/>
      <c r="E505" s="41"/>
      <c r="F505" s="42"/>
      <c r="G505" s="42"/>
      <c r="H505" s="42"/>
      <c r="K505" s="45"/>
      <c r="L505" s="48"/>
      <c r="M505" s="47"/>
      <c r="N505" s="26"/>
      <c r="O505" s="14"/>
    </row>
    <row r="506" spans="1:15" s="10" customFormat="1" ht="15.75" x14ac:dyDescent="0.25">
      <c r="A506" s="38"/>
      <c r="B506" s="39"/>
      <c r="C506" s="39"/>
      <c r="D506" s="40"/>
      <c r="E506" s="41"/>
      <c r="F506" s="42"/>
      <c r="G506" s="42"/>
      <c r="H506" s="42"/>
      <c r="K506" s="45"/>
      <c r="L506" s="48"/>
      <c r="M506" s="47"/>
      <c r="N506" s="26"/>
      <c r="O506" s="14"/>
    </row>
    <row r="507" spans="1:15" s="10" customFormat="1" ht="15.75" x14ac:dyDescent="0.25">
      <c r="A507" s="38"/>
      <c r="B507" s="39"/>
      <c r="C507" s="39"/>
      <c r="D507" s="40"/>
      <c r="E507" s="41"/>
      <c r="F507" s="42"/>
      <c r="G507" s="42"/>
      <c r="H507" s="42"/>
      <c r="K507" s="45"/>
      <c r="L507" s="48"/>
      <c r="M507" s="47"/>
      <c r="N507" s="26"/>
      <c r="O507" s="14"/>
    </row>
    <row r="508" spans="1:15" s="10" customFormat="1" ht="15.75" x14ac:dyDescent="0.25">
      <c r="A508" s="38"/>
      <c r="B508" s="39"/>
      <c r="C508" s="39"/>
      <c r="D508" s="40"/>
      <c r="E508" s="41"/>
      <c r="F508" s="42"/>
      <c r="G508" s="42"/>
      <c r="H508" s="42"/>
      <c r="K508" s="45"/>
      <c r="L508" s="48"/>
      <c r="M508" s="47"/>
      <c r="N508" s="26"/>
      <c r="O508" s="14"/>
    </row>
    <row r="509" spans="1:15" s="10" customFormat="1" ht="15.75" x14ac:dyDescent="0.25">
      <c r="A509" s="38"/>
      <c r="B509" s="39"/>
      <c r="C509" s="39"/>
      <c r="D509" s="40"/>
      <c r="E509" s="41"/>
      <c r="F509" s="42"/>
      <c r="G509" s="42"/>
      <c r="H509" s="42"/>
      <c r="K509" s="45"/>
      <c r="L509" s="48"/>
      <c r="M509" s="47"/>
      <c r="N509" s="47"/>
      <c r="O509" s="14"/>
    </row>
    <row r="510" spans="1:15" s="10" customFormat="1" ht="15.75" x14ac:dyDescent="0.25">
      <c r="A510" s="38"/>
      <c r="B510" s="39"/>
      <c r="C510" s="39"/>
      <c r="D510" s="40"/>
      <c r="E510" s="41"/>
      <c r="F510" s="42"/>
      <c r="G510" s="42"/>
      <c r="H510" s="42"/>
      <c r="K510" s="45"/>
      <c r="L510" s="48"/>
      <c r="M510" s="47"/>
      <c r="N510" s="47"/>
      <c r="O510" s="14"/>
    </row>
    <row r="511" spans="1:15" s="10" customFormat="1" ht="15.75" x14ac:dyDescent="0.25">
      <c r="A511" s="38"/>
      <c r="B511" s="39"/>
      <c r="C511" s="39"/>
      <c r="D511" s="40"/>
      <c r="E511" s="41"/>
      <c r="F511" s="42"/>
      <c r="G511" s="42"/>
      <c r="H511" s="42"/>
      <c r="K511" s="45"/>
      <c r="L511" s="48"/>
      <c r="M511" s="47"/>
      <c r="N511" s="47"/>
      <c r="O511" s="14"/>
    </row>
    <row r="512" spans="1:15" s="10" customFormat="1" ht="15.75" x14ac:dyDescent="0.25">
      <c r="A512" s="38"/>
      <c r="B512" s="39"/>
      <c r="C512" s="39"/>
      <c r="D512" s="40"/>
      <c r="E512" s="41"/>
      <c r="F512" s="42"/>
      <c r="G512" s="42"/>
      <c r="H512" s="42"/>
      <c r="K512" s="45"/>
      <c r="L512" s="48"/>
      <c r="M512" s="47"/>
      <c r="N512" s="47"/>
      <c r="O512" s="14"/>
    </row>
    <row r="513" spans="1:15" s="10" customFormat="1" ht="15.75" x14ac:dyDescent="0.25">
      <c r="A513" s="38"/>
      <c r="B513" s="39"/>
      <c r="C513" s="39"/>
      <c r="D513" s="40"/>
      <c r="E513" s="41"/>
      <c r="F513" s="42"/>
      <c r="G513" s="42"/>
      <c r="H513" s="42"/>
      <c r="K513" s="45"/>
      <c r="L513" s="48"/>
      <c r="M513" s="47"/>
      <c r="N513" s="47"/>
      <c r="O513" s="14"/>
    </row>
    <row r="514" spans="1:15" s="10" customFormat="1" ht="15.75" x14ac:dyDescent="0.25">
      <c r="A514" s="38"/>
      <c r="B514" s="39"/>
      <c r="C514" s="39"/>
      <c r="D514" s="40"/>
      <c r="E514" s="41"/>
      <c r="F514" s="42"/>
      <c r="G514" s="42"/>
      <c r="H514" s="42"/>
      <c r="K514" s="45"/>
      <c r="L514" s="48"/>
      <c r="M514" s="47"/>
      <c r="N514" s="26"/>
      <c r="O514" s="14"/>
    </row>
    <row r="515" spans="1:15" s="10" customFormat="1" ht="15.75" x14ac:dyDescent="0.25">
      <c r="A515" s="38"/>
      <c r="B515" s="39"/>
      <c r="C515" s="39"/>
      <c r="D515" s="40"/>
      <c r="E515" s="41"/>
      <c r="F515" s="42"/>
      <c r="G515" s="42"/>
      <c r="H515" s="42"/>
      <c r="K515" s="45"/>
      <c r="L515" s="48"/>
      <c r="M515" s="47"/>
      <c r="N515" s="26"/>
      <c r="O515" s="14"/>
    </row>
    <row r="516" spans="1:15" s="10" customFormat="1" ht="15.75" x14ac:dyDescent="0.25">
      <c r="A516" s="38"/>
      <c r="B516" s="39"/>
      <c r="C516" s="39"/>
      <c r="D516" s="40"/>
      <c r="E516" s="41"/>
      <c r="F516" s="42"/>
      <c r="G516" s="42"/>
      <c r="H516" s="42"/>
      <c r="K516" s="45"/>
      <c r="L516" s="48"/>
      <c r="M516" s="47"/>
      <c r="N516" s="26"/>
      <c r="O516" s="14"/>
    </row>
    <row r="517" spans="1:15" s="10" customFormat="1" ht="15.75" x14ac:dyDescent="0.25">
      <c r="A517" s="38"/>
      <c r="B517" s="39"/>
      <c r="C517" s="39"/>
      <c r="D517" s="40"/>
      <c r="E517" s="41"/>
      <c r="F517" s="42"/>
      <c r="G517" s="42"/>
      <c r="H517" s="42"/>
      <c r="K517" s="45"/>
      <c r="L517" s="48"/>
      <c r="M517" s="47"/>
      <c r="N517" s="26"/>
      <c r="O517" s="14"/>
    </row>
    <row r="518" spans="1:15" s="10" customFormat="1" ht="15.75" x14ac:dyDescent="0.25">
      <c r="A518" s="38"/>
      <c r="B518" s="39"/>
      <c r="C518" s="39"/>
      <c r="D518" s="40"/>
      <c r="E518" s="41"/>
      <c r="F518" s="42"/>
      <c r="G518" s="42"/>
      <c r="H518" s="42"/>
      <c r="K518" s="45"/>
      <c r="L518" s="48"/>
      <c r="M518" s="47"/>
      <c r="N518" s="26"/>
      <c r="O518" s="14"/>
    </row>
    <row r="519" spans="1:15" s="10" customFormat="1" ht="15.75" x14ac:dyDescent="0.25">
      <c r="A519" s="38"/>
      <c r="B519" s="39"/>
      <c r="C519" s="39"/>
      <c r="D519" s="40"/>
      <c r="E519" s="41"/>
      <c r="F519" s="42"/>
      <c r="G519" s="42"/>
      <c r="H519" s="42"/>
      <c r="K519" s="45"/>
      <c r="L519" s="48"/>
      <c r="M519" s="47"/>
      <c r="N519" s="26"/>
      <c r="O519" s="14"/>
    </row>
    <row r="520" spans="1:15" s="10" customFormat="1" ht="15.75" x14ac:dyDescent="0.25">
      <c r="A520" s="38"/>
      <c r="B520" s="39"/>
      <c r="C520" s="39"/>
      <c r="D520" s="40"/>
      <c r="E520" s="41"/>
      <c r="F520" s="42"/>
      <c r="G520" s="42"/>
      <c r="H520" s="42"/>
      <c r="K520" s="45"/>
      <c r="L520" s="48"/>
      <c r="M520" s="47"/>
      <c r="N520" s="26"/>
      <c r="O520" s="14"/>
    </row>
    <row r="521" spans="1:15" s="10" customFormat="1" ht="15.75" x14ac:dyDescent="0.25">
      <c r="A521" s="38"/>
      <c r="B521" s="39"/>
      <c r="C521" s="39"/>
      <c r="D521" s="40"/>
      <c r="E521" s="41"/>
      <c r="F521" s="42"/>
      <c r="G521" s="42"/>
      <c r="H521" s="42"/>
      <c r="K521" s="45"/>
      <c r="L521" s="48"/>
      <c r="M521" s="47"/>
      <c r="N521" s="26"/>
      <c r="O521" s="14"/>
    </row>
    <row r="522" spans="1:15" s="10" customFormat="1" ht="15.75" x14ac:dyDescent="0.25">
      <c r="A522" s="38"/>
      <c r="B522" s="39"/>
      <c r="C522" s="39"/>
      <c r="D522" s="40"/>
      <c r="E522" s="41"/>
      <c r="F522" s="42"/>
      <c r="G522" s="42"/>
      <c r="H522" s="42"/>
      <c r="K522" s="45"/>
      <c r="L522" s="48"/>
      <c r="M522" s="47"/>
      <c r="N522" s="47"/>
      <c r="O522" s="14"/>
    </row>
    <row r="523" spans="1:15" s="10" customFormat="1" ht="15.75" x14ac:dyDescent="0.25">
      <c r="A523" s="38"/>
      <c r="B523" s="39"/>
      <c r="C523" s="39"/>
      <c r="D523" s="40"/>
      <c r="E523" s="41"/>
      <c r="F523" s="42"/>
      <c r="G523" s="42"/>
      <c r="H523" s="42"/>
      <c r="K523" s="45"/>
      <c r="L523" s="48"/>
      <c r="M523" s="47"/>
      <c r="N523" s="26"/>
      <c r="O523" s="14"/>
    </row>
    <row r="524" spans="1:15" s="10" customFormat="1" ht="15.75" x14ac:dyDescent="0.25">
      <c r="A524" s="38"/>
      <c r="B524" s="39"/>
      <c r="C524" s="39"/>
      <c r="D524" s="40"/>
      <c r="E524" s="41"/>
      <c r="F524" s="42"/>
      <c r="G524" s="42"/>
      <c r="H524" s="42"/>
      <c r="K524" s="45"/>
      <c r="L524" s="48"/>
      <c r="M524" s="47"/>
      <c r="N524" s="26"/>
      <c r="O524" s="14"/>
    </row>
    <row r="525" spans="1:15" s="10" customFormat="1" ht="15.75" x14ac:dyDescent="0.25">
      <c r="A525" s="38"/>
      <c r="B525" s="39"/>
      <c r="C525" s="39"/>
      <c r="D525" s="40"/>
      <c r="E525" s="41"/>
      <c r="F525" s="42"/>
      <c r="G525" s="42"/>
      <c r="H525" s="42"/>
      <c r="K525" s="45"/>
      <c r="L525" s="48"/>
      <c r="M525" s="47"/>
      <c r="N525" s="47"/>
      <c r="O525" s="14"/>
    </row>
    <row r="526" spans="1:15" s="10" customFormat="1" ht="15.75" x14ac:dyDescent="0.25">
      <c r="A526" s="38"/>
      <c r="B526" s="39"/>
      <c r="C526" s="39"/>
      <c r="D526" s="40"/>
      <c r="E526" s="41"/>
      <c r="F526" s="42"/>
      <c r="G526" s="42"/>
      <c r="H526" s="42"/>
      <c r="K526" s="45"/>
      <c r="L526" s="48"/>
      <c r="M526" s="47"/>
      <c r="N526" s="47"/>
      <c r="O526" s="14"/>
    </row>
    <row r="527" spans="1:15" s="10" customFormat="1" ht="15.75" x14ac:dyDescent="0.25">
      <c r="A527" s="38"/>
      <c r="B527" s="39"/>
      <c r="C527" s="39"/>
      <c r="D527" s="40"/>
      <c r="E527" s="41"/>
      <c r="F527" s="42"/>
      <c r="G527" s="42"/>
      <c r="H527" s="42"/>
      <c r="K527" s="45"/>
      <c r="L527" s="48"/>
      <c r="M527" s="47"/>
      <c r="N527" s="47"/>
      <c r="O527" s="14"/>
    </row>
    <row r="528" spans="1:15" s="10" customFormat="1" x14ac:dyDescent="0.2">
      <c r="A528" s="38"/>
      <c r="B528" s="39"/>
      <c r="C528" s="39"/>
      <c r="D528" s="40"/>
      <c r="E528" s="41"/>
      <c r="F528" s="42"/>
      <c r="G528" s="42"/>
      <c r="H528" s="42"/>
    </row>
    <row r="529" spans="1:15" s="10" customFormat="1" x14ac:dyDescent="0.2">
      <c r="A529" s="38"/>
      <c r="B529" s="39"/>
      <c r="C529" s="39"/>
      <c r="D529" s="40"/>
      <c r="E529" s="41"/>
      <c r="F529" s="42"/>
      <c r="G529" s="42"/>
      <c r="H529" s="42"/>
    </row>
    <row r="530" spans="1:15" s="10" customFormat="1" ht="15.75" x14ac:dyDescent="0.25">
      <c r="A530" s="38"/>
      <c r="B530" s="39"/>
      <c r="C530" s="39"/>
      <c r="D530" s="40"/>
      <c r="E530" s="41"/>
      <c r="F530" s="42"/>
      <c r="G530" s="42"/>
      <c r="H530" s="42"/>
      <c r="K530" s="45"/>
      <c r="L530" s="48"/>
      <c r="M530" s="47"/>
      <c r="N530" s="47"/>
      <c r="O530" s="14"/>
    </row>
    <row r="531" spans="1:15" s="10" customFormat="1" ht="15.75" x14ac:dyDescent="0.25">
      <c r="A531" s="38"/>
      <c r="B531" s="39"/>
      <c r="C531" s="39"/>
      <c r="D531" s="40"/>
      <c r="E531" s="41"/>
      <c r="F531" s="42"/>
      <c r="G531" s="42"/>
      <c r="H531" s="42"/>
      <c r="K531" s="45"/>
      <c r="L531" s="48"/>
      <c r="M531" s="47"/>
      <c r="N531" s="47"/>
      <c r="O531" s="14"/>
    </row>
    <row r="532" spans="1:15" s="10" customFormat="1" ht="15.75" x14ac:dyDescent="0.25">
      <c r="A532" s="38"/>
      <c r="B532" s="39"/>
      <c r="C532" s="39"/>
      <c r="D532" s="40"/>
      <c r="E532" s="41"/>
      <c r="F532" s="42"/>
      <c r="G532" s="42"/>
      <c r="H532" s="42"/>
      <c r="K532" s="45"/>
      <c r="L532" s="48"/>
      <c r="M532" s="47"/>
      <c r="N532" s="47"/>
      <c r="O532" s="14"/>
    </row>
    <row r="533" spans="1:15" s="10" customFormat="1" ht="15.75" x14ac:dyDescent="0.25">
      <c r="A533" s="38"/>
      <c r="B533" s="39"/>
      <c r="C533" s="39"/>
      <c r="D533" s="40"/>
      <c r="E533" s="41"/>
      <c r="F533" s="42"/>
      <c r="G533" s="42"/>
      <c r="H533" s="42"/>
      <c r="K533" s="45"/>
      <c r="L533" s="48"/>
      <c r="M533" s="47"/>
      <c r="N533" s="47"/>
      <c r="O533" s="14"/>
    </row>
    <row r="534" spans="1:15" s="10" customFormat="1" ht="15.75" x14ac:dyDescent="0.25">
      <c r="A534" s="38"/>
      <c r="B534" s="39"/>
      <c r="C534" s="39"/>
      <c r="D534" s="40"/>
      <c r="E534" s="41"/>
      <c r="F534" s="42"/>
      <c r="G534" s="42"/>
      <c r="H534" s="42"/>
      <c r="K534" s="45"/>
      <c r="L534" s="48"/>
      <c r="M534" s="47"/>
      <c r="N534" s="47"/>
      <c r="O534" s="14"/>
    </row>
    <row r="535" spans="1:15" s="10" customFormat="1" x14ac:dyDescent="0.2">
      <c r="A535" s="38"/>
      <c r="B535" s="39"/>
      <c r="C535" s="39"/>
      <c r="D535" s="40"/>
      <c r="E535" s="41"/>
      <c r="F535" s="42"/>
      <c r="G535" s="42"/>
      <c r="H535" s="42"/>
    </row>
    <row r="536" spans="1:15" s="10" customFormat="1" x14ac:dyDescent="0.2">
      <c r="A536" s="38"/>
      <c r="B536" s="39"/>
      <c r="C536" s="39"/>
      <c r="D536" s="40"/>
      <c r="E536" s="41"/>
      <c r="F536" s="42"/>
      <c r="G536" s="42"/>
      <c r="H536" s="42"/>
    </row>
    <row r="537" spans="1:15" s="10" customFormat="1" x14ac:dyDescent="0.2">
      <c r="A537" s="38"/>
      <c r="B537" s="39"/>
      <c r="C537" s="39"/>
      <c r="D537" s="40"/>
      <c r="E537" s="41"/>
      <c r="F537" s="42"/>
      <c r="G537" s="42"/>
      <c r="H537" s="42"/>
    </row>
    <row r="538" spans="1:15" s="10" customFormat="1" ht="15.75" x14ac:dyDescent="0.25">
      <c r="A538" s="38"/>
      <c r="B538" s="39"/>
      <c r="C538" s="39"/>
      <c r="D538" s="40"/>
      <c r="E538" s="41"/>
      <c r="F538" s="42"/>
      <c r="G538" s="42"/>
      <c r="H538" s="42"/>
      <c r="K538" s="45"/>
      <c r="L538" s="48"/>
      <c r="M538" s="47"/>
      <c r="N538" s="26"/>
      <c r="O538" s="14"/>
    </row>
    <row r="539" spans="1:15" s="10" customFormat="1" ht="15.75" x14ac:dyDescent="0.25">
      <c r="A539" s="38"/>
      <c r="B539" s="39"/>
      <c r="C539" s="39"/>
      <c r="D539" s="40"/>
      <c r="E539" s="41"/>
      <c r="F539" s="42"/>
      <c r="G539" s="42"/>
      <c r="H539" s="42"/>
      <c r="K539" s="45"/>
      <c r="L539" s="46"/>
      <c r="M539" s="47"/>
      <c r="N539" s="47"/>
      <c r="O539" s="14"/>
    </row>
    <row r="540" spans="1:15" s="10" customFormat="1" ht="15.75" x14ac:dyDescent="0.25">
      <c r="A540" s="38"/>
      <c r="B540" s="39"/>
      <c r="C540" s="39"/>
      <c r="D540" s="40"/>
      <c r="E540" s="41"/>
      <c r="F540" s="42"/>
      <c r="G540" s="42"/>
      <c r="H540" s="42"/>
      <c r="K540" s="45"/>
      <c r="L540" s="48"/>
      <c r="M540" s="47"/>
      <c r="N540" s="26"/>
      <c r="O540" s="14"/>
    </row>
    <row r="541" spans="1:15" s="10" customFormat="1" x14ac:dyDescent="0.2">
      <c r="A541" s="38"/>
      <c r="B541" s="39"/>
      <c r="C541" s="39"/>
      <c r="D541" s="40"/>
      <c r="E541" s="41"/>
      <c r="F541" s="42"/>
      <c r="G541" s="42"/>
      <c r="H541" s="42"/>
    </row>
    <row r="542" spans="1:15" s="10" customFormat="1" x14ac:dyDescent="0.2">
      <c r="A542" s="38"/>
      <c r="B542" s="39"/>
      <c r="C542" s="39"/>
      <c r="D542" s="40"/>
      <c r="E542" s="41"/>
      <c r="F542" s="42"/>
      <c r="G542" s="42"/>
      <c r="H542" s="42"/>
    </row>
    <row r="543" spans="1:15" s="10" customFormat="1" x14ac:dyDescent="0.2">
      <c r="A543" s="38"/>
      <c r="B543" s="39"/>
      <c r="C543" s="39"/>
      <c r="D543" s="40"/>
      <c r="E543" s="41"/>
      <c r="F543" s="42"/>
      <c r="G543" s="42"/>
      <c r="H543" s="42"/>
    </row>
    <row r="544" spans="1:15" s="10" customFormat="1" x14ac:dyDescent="0.2">
      <c r="A544" s="38"/>
      <c r="B544" s="39"/>
      <c r="C544" s="39"/>
      <c r="D544" s="40"/>
      <c r="E544" s="41"/>
      <c r="F544" s="42"/>
      <c r="G544" s="42"/>
      <c r="H544" s="42"/>
    </row>
    <row r="545" spans="1:16" s="10" customFormat="1" ht="15.75" x14ac:dyDescent="0.25">
      <c r="A545" s="38"/>
      <c r="B545" s="39"/>
      <c r="C545" s="39"/>
      <c r="D545" s="40"/>
      <c r="E545" s="41"/>
      <c r="F545" s="42"/>
      <c r="G545" s="42"/>
      <c r="H545" s="42"/>
      <c r="K545" s="45"/>
      <c r="L545" s="48"/>
      <c r="M545" s="47"/>
      <c r="N545" s="47"/>
      <c r="O545" s="14"/>
    </row>
    <row r="546" spans="1:16" s="10" customFormat="1" ht="15.75" x14ac:dyDescent="0.25">
      <c r="A546" s="38"/>
      <c r="B546" s="39"/>
      <c r="C546" s="39"/>
      <c r="D546" s="40"/>
      <c r="E546" s="41"/>
      <c r="F546" s="42"/>
      <c r="G546" s="42"/>
      <c r="H546" s="42"/>
      <c r="K546" s="45"/>
      <c r="L546" s="48"/>
      <c r="M546" s="47"/>
      <c r="N546" s="47"/>
      <c r="O546" s="14"/>
    </row>
    <row r="547" spans="1:16" s="10" customFormat="1" ht="15.75" x14ac:dyDescent="0.25">
      <c r="A547" s="38"/>
      <c r="B547" s="39"/>
      <c r="C547" s="39"/>
      <c r="D547" s="40"/>
      <c r="E547" s="41"/>
      <c r="F547" s="42"/>
      <c r="G547" s="42"/>
      <c r="H547" s="42"/>
      <c r="K547" s="45"/>
      <c r="L547" s="48"/>
      <c r="M547" s="47"/>
      <c r="N547" s="47"/>
      <c r="O547" s="14"/>
    </row>
    <row r="548" spans="1:16" s="10" customFormat="1" ht="15.75" x14ac:dyDescent="0.25">
      <c r="A548" s="38"/>
      <c r="B548" s="39"/>
      <c r="C548" s="39"/>
      <c r="D548" s="40"/>
      <c r="E548" s="41"/>
      <c r="F548" s="42"/>
      <c r="G548" s="42"/>
      <c r="H548" s="42"/>
      <c r="K548" s="45"/>
      <c r="L548" s="48"/>
      <c r="M548" s="47"/>
      <c r="N548" s="47"/>
      <c r="O548" s="14"/>
    </row>
    <row r="549" spans="1:16" s="10" customFormat="1" ht="15.75" x14ac:dyDescent="0.25">
      <c r="A549" s="38"/>
      <c r="B549" s="39"/>
      <c r="C549" s="39"/>
      <c r="D549" s="40"/>
      <c r="E549" s="41"/>
      <c r="F549" s="42"/>
      <c r="G549" s="42"/>
      <c r="H549" s="42"/>
      <c r="K549" s="45"/>
      <c r="L549" s="46"/>
      <c r="M549" s="47"/>
      <c r="N549" s="26"/>
      <c r="O549" s="14"/>
    </row>
    <row r="550" spans="1:16" ht="15.75" x14ac:dyDescent="0.25">
      <c r="A550" s="38"/>
      <c r="B550" s="39"/>
      <c r="C550" s="39"/>
      <c r="D550" s="40"/>
      <c r="E550" s="41"/>
      <c r="F550" s="42"/>
      <c r="G550" s="42"/>
      <c r="H550" s="54"/>
      <c r="K550" s="11"/>
      <c r="L550" s="55"/>
      <c r="M550" s="55"/>
      <c r="N550" s="55"/>
      <c r="O550" s="55"/>
      <c r="P550" s="10"/>
    </row>
    <row r="551" spans="1:16" x14ac:dyDescent="0.2">
      <c r="A551" s="68"/>
      <c r="B551" s="68"/>
      <c r="C551" s="68"/>
      <c r="D551" s="54"/>
      <c r="E551" s="54"/>
      <c r="F551" s="54"/>
      <c r="G551" s="54"/>
      <c r="H551" s="56"/>
      <c r="K551" s="10"/>
      <c r="L551" s="10"/>
      <c r="M551" s="10"/>
      <c r="N551" s="10"/>
      <c r="O551" s="10"/>
    </row>
    <row r="552" spans="1:16" x14ac:dyDescent="0.2">
      <c r="G552" s="1"/>
      <c r="K552" s="10"/>
      <c r="L552" s="10"/>
      <c r="M552" s="10"/>
      <c r="N552" s="10"/>
      <c r="O552" s="10"/>
    </row>
    <row r="553" spans="1:16" x14ac:dyDescent="0.2">
      <c r="K553" s="10"/>
      <c r="L553" s="10"/>
      <c r="M553" s="10"/>
      <c r="N553" s="10"/>
      <c r="O553" s="10"/>
    </row>
    <row r="554" spans="1:16" ht="27" customHeight="1" x14ac:dyDescent="0.2">
      <c r="H554" s="57"/>
    </row>
    <row r="555" spans="1:16" s="25" customFormat="1" ht="15.75" x14ac:dyDescent="0.25">
      <c r="A555" s="69"/>
      <c r="B555" s="69"/>
      <c r="C555" s="71"/>
      <c r="D555" s="71"/>
      <c r="E555" s="70"/>
      <c r="F555" s="70"/>
      <c r="G555" s="70"/>
    </row>
    <row r="556" spans="1:16" s="25" customFormat="1" ht="15.75" x14ac:dyDescent="0.25">
      <c r="A556" s="32"/>
      <c r="B556" s="32"/>
      <c r="C556" s="28"/>
      <c r="D556" s="30"/>
      <c r="E556" s="30"/>
      <c r="F556" s="30"/>
      <c r="G556" s="30"/>
      <c r="H556" s="28"/>
    </row>
    <row r="557" spans="1:16" s="25" customFormat="1" ht="15.75" x14ac:dyDescent="0.25">
      <c r="A557" s="32"/>
      <c r="B557" s="32"/>
      <c r="C557" s="58"/>
      <c r="D557" s="33"/>
      <c r="E557" s="33"/>
      <c r="F557" s="30"/>
      <c r="G557" s="30"/>
      <c r="H557" s="28"/>
    </row>
    <row r="558" spans="1:16" s="25" customFormat="1" ht="15.75" x14ac:dyDescent="0.25">
      <c r="A558" s="32"/>
      <c r="B558" s="32"/>
      <c r="C558" s="58"/>
      <c r="D558" s="58"/>
      <c r="E558" s="30"/>
      <c r="F558" s="30"/>
      <c r="G558" s="30"/>
      <c r="H558" s="28"/>
    </row>
    <row r="559" spans="1:16" s="25" customFormat="1" ht="15.75" x14ac:dyDescent="0.25">
      <c r="A559" s="32"/>
      <c r="B559" s="32"/>
      <c r="C559" s="58"/>
      <c r="D559" s="58"/>
      <c r="E559" s="30"/>
      <c r="F559" s="30"/>
      <c r="G559" s="30"/>
      <c r="H559" s="28"/>
    </row>
    <row r="560" spans="1:16" s="25" customFormat="1" ht="15.75" x14ac:dyDescent="0.25">
      <c r="A560" s="32"/>
      <c r="B560" s="32"/>
      <c r="C560" s="58"/>
      <c r="D560" s="59"/>
      <c r="E560" s="59"/>
      <c r="F560" s="30"/>
      <c r="G560" s="30"/>
      <c r="H560" s="28"/>
    </row>
    <row r="561" spans="1:15" s="25" customFormat="1" ht="15.75" x14ac:dyDescent="0.25">
      <c r="A561" s="28"/>
      <c r="B561" s="28"/>
      <c r="C561" s="28"/>
      <c r="D561" s="60"/>
      <c r="E561" s="60"/>
      <c r="F561" s="60"/>
      <c r="G561" s="60"/>
      <c r="H561" s="28"/>
    </row>
    <row r="562" spans="1:15" s="25" customFormat="1" ht="12.75" customHeight="1" x14ac:dyDescent="0.25">
      <c r="A562" s="28"/>
      <c r="B562" s="34"/>
      <c r="C562" s="34"/>
      <c r="D562" s="35"/>
      <c r="E562" s="65"/>
      <c r="F562" s="65"/>
      <c r="G562" s="65"/>
      <c r="H562" s="28"/>
    </row>
    <row r="563" spans="1:15" x14ac:dyDescent="0.2">
      <c r="K563" s="10"/>
      <c r="L563" s="10"/>
      <c r="M563" s="10"/>
      <c r="N563" s="10"/>
      <c r="O563" s="10"/>
    </row>
    <row r="564" spans="1:15" x14ac:dyDescent="0.2">
      <c r="K564" s="10"/>
      <c r="L564" s="10"/>
      <c r="M564" s="10"/>
      <c r="N564" s="10"/>
      <c r="O564" s="10"/>
    </row>
    <row r="565" spans="1:15" x14ac:dyDescent="0.2">
      <c r="K565" s="10"/>
      <c r="L565" s="10"/>
      <c r="M565" s="10"/>
      <c r="N565" s="10"/>
      <c r="O565" s="10"/>
    </row>
    <row r="566" spans="1:15" x14ac:dyDescent="0.2">
      <c r="K566" s="10"/>
      <c r="L566" s="10"/>
      <c r="M566" s="10"/>
      <c r="N566" s="10"/>
      <c r="O566" s="10"/>
    </row>
    <row r="567" spans="1:15" x14ac:dyDescent="0.2">
      <c r="K567" s="10"/>
      <c r="L567" s="10"/>
      <c r="M567" s="10"/>
      <c r="N567" s="10"/>
      <c r="O567" s="10"/>
    </row>
    <row r="568" spans="1:15" x14ac:dyDescent="0.2">
      <c r="K568" s="10"/>
      <c r="L568" s="10"/>
      <c r="M568" s="10"/>
      <c r="N568" s="10"/>
      <c r="O568" s="10"/>
    </row>
    <row r="569" spans="1:15" x14ac:dyDescent="0.2">
      <c r="K569" s="10"/>
      <c r="L569" s="10"/>
      <c r="M569" s="10"/>
      <c r="N569" s="10"/>
      <c r="O569" s="10"/>
    </row>
    <row r="570" spans="1:15" x14ac:dyDescent="0.2">
      <c r="K570" s="10"/>
      <c r="L570" s="10"/>
      <c r="M570" s="10"/>
      <c r="N570" s="10"/>
      <c r="O570" s="10"/>
    </row>
    <row r="571" spans="1:15" x14ac:dyDescent="0.2">
      <c r="K571" s="10"/>
      <c r="L571" s="10"/>
      <c r="M571" s="10"/>
      <c r="N571" s="10"/>
      <c r="O571" s="10"/>
    </row>
    <row r="572" spans="1:15" x14ac:dyDescent="0.2">
      <c r="K572" s="10"/>
      <c r="L572" s="10"/>
      <c r="M572" s="10"/>
      <c r="N572" s="10"/>
      <c r="O572" s="10"/>
    </row>
    <row r="573" spans="1:15" x14ac:dyDescent="0.2">
      <c r="K573" s="10"/>
      <c r="L573" s="10"/>
      <c r="M573" s="10"/>
      <c r="N573" s="10"/>
      <c r="O573" s="10"/>
    </row>
    <row r="574" spans="1:15" x14ac:dyDescent="0.2">
      <c r="K574" s="10"/>
      <c r="L574" s="10"/>
      <c r="M574" s="10"/>
      <c r="N574" s="10"/>
      <c r="O574" s="10"/>
    </row>
    <row r="575" spans="1:15" x14ac:dyDescent="0.2">
      <c r="K575" s="10"/>
      <c r="L575" s="10"/>
      <c r="M575" s="10"/>
      <c r="N575" s="10"/>
      <c r="O575" s="10"/>
    </row>
    <row r="576" spans="1:15" ht="30" customHeight="1" x14ac:dyDescent="0.2">
      <c r="K576" s="10"/>
      <c r="L576" s="10"/>
      <c r="M576" s="10"/>
      <c r="N576" s="10"/>
      <c r="O576" s="10"/>
    </row>
    <row r="577" spans="11:15" x14ac:dyDescent="0.2">
      <c r="K577" s="10"/>
      <c r="L577" s="10"/>
      <c r="M577" s="10"/>
      <c r="N577" s="10"/>
      <c r="O577" s="10"/>
    </row>
    <row r="578" spans="11:15" x14ac:dyDescent="0.2">
      <c r="K578" s="10"/>
      <c r="L578" s="10"/>
      <c r="M578" s="10"/>
      <c r="N578" s="10"/>
      <c r="O578" s="10"/>
    </row>
    <row r="579" spans="11:15" x14ac:dyDescent="0.2">
      <c r="K579" s="10"/>
      <c r="L579" s="10"/>
      <c r="M579" s="10"/>
      <c r="N579" s="10"/>
      <c r="O579" s="10"/>
    </row>
    <row r="580" spans="11:15" x14ac:dyDescent="0.2">
      <c r="K580" s="10"/>
      <c r="L580" s="10"/>
      <c r="M580" s="10"/>
      <c r="N580" s="10"/>
      <c r="O580" s="10"/>
    </row>
    <row r="581" spans="11:15" x14ac:dyDescent="0.2">
      <c r="K581" s="10"/>
      <c r="L581" s="10"/>
      <c r="M581" s="10"/>
      <c r="N581" s="10"/>
      <c r="O581" s="10"/>
    </row>
    <row r="582" spans="11:15" x14ac:dyDescent="0.2">
      <c r="K582" s="10"/>
      <c r="L582" s="10"/>
      <c r="M582" s="10"/>
      <c r="N582" s="10"/>
      <c r="O582" s="10"/>
    </row>
    <row r="583" spans="11:15" x14ac:dyDescent="0.2">
      <c r="K583" s="10"/>
      <c r="L583" s="10"/>
      <c r="M583" s="10"/>
      <c r="N583" s="10"/>
      <c r="O583" s="10"/>
    </row>
    <row r="584" spans="11:15" x14ac:dyDescent="0.2">
      <c r="K584" s="10"/>
      <c r="L584" s="10"/>
      <c r="M584" s="10"/>
      <c r="N584" s="10"/>
      <c r="O584" s="10"/>
    </row>
    <row r="585" spans="11:15" x14ac:dyDescent="0.2">
      <c r="K585" s="10"/>
      <c r="L585" s="10"/>
      <c r="M585" s="10"/>
      <c r="N585" s="10"/>
      <c r="O585" s="10"/>
    </row>
    <row r="586" spans="11:15" x14ac:dyDescent="0.2">
      <c r="K586" s="10"/>
      <c r="L586" s="10"/>
      <c r="M586" s="10"/>
      <c r="N586" s="10"/>
      <c r="O586" s="10"/>
    </row>
    <row r="587" spans="11:15" x14ac:dyDescent="0.2">
      <c r="K587" s="10"/>
      <c r="L587" s="10"/>
      <c r="M587" s="10"/>
      <c r="N587" s="10"/>
      <c r="O587" s="10"/>
    </row>
    <row r="588" spans="11:15" x14ac:dyDescent="0.2">
      <c r="K588" s="10"/>
      <c r="L588" s="10"/>
      <c r="M588" s="10"/>
      <c r="N588" s="10"/>
      <c r="O588" s="10"/>
    </row>
    <row r="589" spans="11:15" x14ac:dyDescent="0.2">
      <c r="K589" s="10"/>
      <c r="L589" s="10"/>
      <c r="M589" s="10"/>
      <c r="N589" s="10"/>
      <c r="O589" s="10"/>
    </row>
    <row r="590" spans="11:15" x14ac:dyDescent="0.2">
      <c r="K590" s="10"/>
      <c r="L590" s="10"/>
      <c r="M590" s="10"/>
      <c r="N590" s="10"/>
      <c r="O590" s="10"/>
    </row>
    <row r="591" spans="11:15" x14ac:dyDescent="0.2">
      <c r="K591" s="10"/>
      <c r="L591" s="10"/>
      <c r="M591" s="10"/>
      <c r="N591" s="10"/>
      <c r="O591" s="10"/>
    </row>
    <row r="592" spans="11:15" x14ac:dyDescent="0.2">
      <c r="K592" s="10"/>
      <c r="L592" s="10"/>
      <c r="M592" s="10"/>
      <c r="N592" s="10"/>
      <c r="O592" s="10"/>
    </row>
    <row r="593" spans="11:15" x14ac:dyDescent="0.2">
      <c r="K593" s="10"/>
      <c r="L593" s="10"/>
      <c r="M593" s="10"/>
      <c r="N593" s="10"/>
      <c r="O593" s="10"/>
    </row>
    <row r="594" spans="11:15" x14ac:dyDescent="0.2">
      <c r="K594" s="10"/>
      <c r="L594" s="10"/>
      <c r="M594" s="10"/>
      <c r="N594" s="10"/>
      <c r="O594" s="10"/>
    </row>
    <row r="595" spans="11:15" x14ac:dyDescent="0.2">
      <c r="K595" s="10"/>
      <c r="L595" s="10"/>
      <c r="M595" s="10"/>
      <c r="N595" s="10"/>
      <c r="O595" s="10"/>
    </row>
    <row r="596" spans="11:15" x14ac:dyDescent="0.2">
      <c r="K596" s="10"/>
      <c r="L596" s="10"/>
      <c r="M596" s="10"/>
      <c r="N596" s="10"/>
      <c r="O596" s="10"/>
    </row>
    <row r="597" spans="11:15" x14ac:dyDescent="0.2">
      <c r="K597" s="10"/>
      <c r="L597" s="10"/>
      <c r="M597" s="10"/>
      <c r="N597" s="10"/>
      <c r="O597" s="10"/>
    </row>
    <row r="598" spans="11:15" x14ac:dyDescent="0.2">
      <c r="K598" s="10"/>
      <c r="L598" s="10"/>
      <c r="M598" s="10"/>
      <c r="N598" s="10"/>
      <c r="O598" s="10"/>
    </row>
    <row r="599" spans="11:15" x14ac:dyDescent="0.2">
      <c r="K599" s="10"/>
      <c r="L599" s="10"/>
      <c r="M599" s="10"/>
      <c r="N599" s="10"/>
      <c r="O599" s="10"/>
    </row>
    <row r="600" spans="11:15" x14ac:dyDescent="0.2">
      <c r="K600" s="10"/>
      <c r="L600" s="10"/>
      <c r="M600" s="10"/>
      <c r="N600" s="10"/>
      <c r="O600" s="10"/>
    </row>
    <row r="601" spans="11:15" x14ac:dyDescent="0.2">
      <c r="K601" s="10"/>
      <c r="L601" s="10"/>
      <c r="M601" s="10"/>
      <c r="N601" s="10"/>
      <c r="O601" s="10"/>
    </row>
  </sheetData>
  <mergeCells count="27">
    <mergeCell ref="C341:E341"/>
    <mergeCell ref="C342:E342"/>
    <mergeCell ref="A343:B343"/>
    <mergeCell ref="E343:G343"/>
    <mergeCell ref="A344:B344"/>
    <mergeCell ref="E344:G344"/>
    <mergeCell ref="C338:E338"/>
    <mergeCell ref="F338:G338"/>
    <mergeCell ref="A339:B339"/>
    <mergeCell ref="C339:E339"/>
    <mergeCell ref="F339:G339"/>
    <mergeCell ref="E562:G562"/>
    <mergeCell ref="A5:G5"/>
    <mergeCell ref="A6:G6"/>
    <mergeCell ref="A7:G7"/>
    <mergeCell ref="A551:C551"/>
    <mergeCell ref="A555:B555"/>
    <mergeCell ref="E555:G555"/>
    <mergeCell ref="C555:D555"/>
    <mergeCell ref="A328:C328"/>
    <mergeCell ref="A330:B330"/>
    <mergeCell ref="C330:D330"/>
    <mergeCell ref="E330:G330"/>
    <mergeCell ref="E331:G331"/>
    <mergeCell ref="E336:G336"/>
    <mergeCell ref="E337:G337"/>
    <mergeCell ref="A338:B3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DG-INS-02-43-2024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Pineda</dc:creator>
  <cp:lastModifiedBy>Edita Peña</cp:lastModifiedBy>
  <cp:lastPrinted>2025-01-22T14:57:23Z</cp:lastPrinted>
  <dcterms:created xsi:type="dcterms:W3CDTF">2025-01-07T14:18:55Z</dcterms:created>
  <dcterms:modified xsi:type="dcterms:W3CDTF">2025-01-23T17:32:12Z</dcterms:modified>
</cp:coreProperties>
</file>