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Octubre\"/>
    </mc:Choice>
  </mc:AlternateContent>
  <xr:revisionPtr revIDLastSave="0" documentId="13_ncr:1_{55021893-D1CD-41C8-81BB-91224047F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0" i="1"/>
  <c r="C29" i="1"/>
  <c r="H24" i="1"/>
  <c r="I24" i="1"/>
  <c r="J24" i="1"/>
  <c r="K24" i="1"/>
  <c r="L24" i="1"/>
  <c r="M24" i="1"/>
  <c r="N24" i="1"/>
  <c r="N23" i="1"/>
  <c r="K23" i="1"/>
  <c r="I23" i="1"/>
  <c r="N22" i="1" l="1"/>
  <c r="K22" i="1"/>
  <c r="I22" i="1"/>
  <c r="K21" i="1"/>
  <c r="I21" i="1"/>
  <c r="I15" i="1"/>
  <c r="K15" i="1"/>
  <c r="K16" i="1" s="1"/>
  <c r="H16" i="1"/>
  <c r="J16" i="1"/>
  <c r="L16" i="1"/>
  <c r="C32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6" i="1" l="1"/>
  <c r="N21" i="1"/>
  <c r="M18" i="1"/>
  <c r="N18" i="1" s="1"/>
  <c r="N19" i="1" s="1"/>
  <c r="I16" i="1"/>
  <c r="N9" i="1"/>
  <c r="N10" i="1" s="1"/>
  <c r="I10" i="1"/>
  <c r="L13" i="1"/>
  <c r="J13" i="1"/>
  <c r="H13" i="1"/>
  <c r="H25" i="1" s="1"/>
  <c r="K12" i="1"/>
  <c r="I13" i="1"/>
  <c r="N15" i="1" l="1"/>
  <c r="N16" i="1" s="1"/>
  <c r="M19" i="1"/>
  <c r="M10" i="1"/>
  <c r="N12" i="1"/>
  <c r="K13" i="1"/>
  <c r="M13" i="1" l="1"/>
  <c r="N13" i="1"/>
  <c r="N25" i="1" s="1"/>
</calcChain>
</file>

<file path=xl/sharedStrings.xml><?xml version="1.0" encoding="utf-8"?>
<sst xmlns="http://schemas.openxmlformats.org/spreadsheetml/2006/main" count="62" uniqueCount="52">
  <si>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</si>
  <si>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</si>
  <si>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</si>
  <si>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</si>
  <si>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</si>
  <si>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</si>
  <si>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</si>
  <si>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</si>
  <si>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</si>
  <si>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</si>
  <si>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</si>
  <si>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</si>
  <si>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</si>
  <si>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</si>
  <si>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</si>
  <si>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</si>
  <si>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</si>
  <si>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</si>
  <si>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</si>
  <si>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</si>
  <si>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</si>
  <si>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</si>
  <si>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</si>
  <si>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</si>
  <si>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</si>
  <si>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</si>
  <si>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</si>
  <si>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</si>
  <si>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</si>
  <si>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</si>
  <si>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</si>
  <si>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</si>
  <si>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</si>
  <si>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</si>
  <si>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</si>
  <si>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</si>
  <si>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</si>
  <si>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</si>
  <si>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</si>
  <si>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</si>
  <si>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</si>
  <si>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</si>
  <si>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</si>
  <si>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</si>
  <si>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</si>
  <si>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SALMA CRISTAL ENCARNACION TAVERAS</t>
  </si>
  <si>
    <t>ANALISTA DE TRATADOS COMERCIALES</t>
  </si>
  <si>
    <t>NÓMINA EMPLEADOS TEMPORALES OCTUBRE 2025</t>
  </si>
  <si>
    <t>CERTIFICO QUE ESTA NÓMINA DE PAGO ESTA CORRECTA Y COMPLETA Y QUE LAS PERSONAS ENUMERADAS AL 31 DE OCTUBRE 2025 FIGURAN EN LOS RECORDS DE EMPLEADOS TEMPORALES.</t>
  </si>
  <si>
    <t>RISOLETTA AZADED RAMIREZ</t>
  </si>
  <si>
    <t xml:space="preserve">ANALISTA COMPRAS Y CONTRATACIONES </t>
  </si>
  <si>
    <t xml:space="preserve">PROBATORIO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</si>
</sst>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zoomScale="136" zoomScaleNormal="136" workbookViewId="0">
      <selection activeCell="E38" sqref="E38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5205.46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5205.46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23401.54</v>
      </c>
      <c r="M12" s="6">
        <v>65908.350000000006</v>
      </c>
      <c r="N12" s="7">
        <f t="shared" ref="N12" si="3">H12-M12</f>
        <v>89091.65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23401.54</v>
      </c>
      <c r="M13" s="16">
        <f>SUM(M12:M12)</f>
        <v>65908.350000000006</v>
      </c>
      <c r="N13" s="17">
        <f>SUM(N12:N12)</f>
        <v>89091.65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25042.54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25042.54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1227.28</v>
      </c>
      <c r="M18" s="6">
        <f t="shared" ref="M18" si="5">SUM(I18:L18)</f>
        <v>6036.28</v>
      </c>
      <c r="N18" s="7">
        <f t="shared" ref="N18" si="6">H18-M18</f>
        <v>43963.72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1227.28</v>
      </c>
      <c r="M19" s="16">
        <f t="shared" si="7"/>
        <v>6036.28</v>
      </c>
      <c r="N19" s="17">
        <f t="shared" si="7"/>
        <v>43963.72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7400.87</v>
      </c>
      <c r="K21" s="6">
        <f>H21*0.0304</f>
        <v>2432</v>
      </c>
      <c r="L21" s="6">
        <v>2323.77</v>
      </c>
      <c r="M21" s="6">
        <v>14452.64</v>
      </c>
      <c r="N21" s="7">
        <f t="shared" ref="N21" si="8">H21-M21</f>
        <v>65547.360000000001</v>
      </c>
      <c r="O21" s="2"/>
      <c r="P21" s="21"/>
    </row>
    <row r="22" spans="1:19" ht="48.75" customHeight="1" x14ac:dyDescent="0.25">
      <c r="A22" s="1"/>
      <c r="B22" s="4" t="s">
        <v>45</v>
      </c>
      <c r="C22" s="23" t="s">
        <v>14</v>
      </c>
      <c r="D22" s="9" t="s">
        <v>46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:N23" si="9">H22-M22</f>
        <v>60469.520000000004</v>
      </c>
      <c r="O22" s="2"/>
      <c r="P22" s="21"/>
    </row>
    <row r="23" spans="1:19" ht="48.75" customHeight="1" x14ac:dyDescent="0.25">
      <c r="A23" s="1"/>
      <c r="B23" s="8" t="s">
        <v>49</v>
      </c>
      <c r="C23" s="23" t="s">
        <v>14</v>
      </c>
      <c r="D23" s="9" t="s">
        <v>50</v>
      </c>
      <c r="E23" s="9" t="s">
        <v>51</v>
      </c>
      <c r="F23" s="18">
        <v>45901</v>
      </c>
      <c r="G23" s="18">
        <v>46054</v>
      </c>
      <c r="H23" s="10">
        <v>60000</v>
      </c>
      <c r="I23" s="5">
        <f>H23*0.0287</f>
        <v>1722</v>
      </c>
      <c r="J23" s="6">
        <v>3486.68</v>
      </c>
      <c r="K23" s="6">
        <f t="shared" ref="K23" si="10">+H23*0.0304</f>
        <v>1824</v>
      </c>
      <c r="L23" s="6">
        <v>25</v>
      </c>
      <c r="M23" s="6">
        <v>12057.68</v>
      </c>
      <c r="N23" s="7">
        <f t="shared" si="9"/>
        <v>47942.32</v>
      </c>
      <c r="O23" s="2"/>
      <c r="P23" s="21"/>
    </row>
    <row r="24" spans="1:19" ht="15.75" customHeight="1" x14ac:dyDescent="0.25">
      <c r="A24" s="1"/>
      <c r="B24" s="26"/>
      <c r="C24" s="27"/>
      <c r="D24" s="27"/>
      <c r="E24" s="27"/>
      <c r="F24" s="27"/>
      <c r="G24" s="28"/>
      <c r="H24" s="13">
        <f t="shared" ref="H24:N24" si="11">H21+H22+H23</f>
        <v>210000</v>
      </c>
      <c r="I24" s="13">
        <f t="shared" si="11"/>
        <v>6027</v>
      </c>
      <c r="J24" s="13">
        <f t="shared" si="11"/>
        <v>16256.029999999999</v>
      </c>
      <c r="K24" s="16">
        <f t="shared" si="11"/>
        <v>6384</v>
      </c>
      <c r="L24" s="16">
        <f t="shared" si="11"/>
        <v>2373.77</v>
      </c>
      <c r="M24" s="16">
        <f t="shared" si="11"/>
        <v>36040.800000000003</v>
      </c>
      <c r="N24" s="17">
        <f t="shared" si="11"/>
        <v>173959.2</v>
      </c>
      <c r="O24" s="2"/>
      <c r="P24" s="21"/>
    </row>
    <row r="25" spans="1:19" ht="47.25" customHeight="1" x14ac:dyDescent="0.25">
      <c r="A25" s="1"/>
      <c r="B25" s="40"/>
      <c r="C25" s="41"/>
      <c r="D25" s="42"/>
      <c r="E25" s="43" t="s">
        <v>18</v>
      </c>
      <c r="F25" s="44"/>
      <c r="G25" s="45"/>
      <c r="H25" s="13">
        <f>H13+H16+H19+H10+H24</f>
        <v>680000</v>
      </c>
      <c r="I25" s="46"/>
      <c r="J25" s="47"/>
      <c r="K25" s="48"/>
      <c r="L25" s="43" t="s">
        <v>19</v>
      </c>
      <c r="M25" s="45"/>
      <c r="N25" s="13">
        <f>N13+N16+N19+N10+N24</f>
        <v>512051.12000000005</v>
      </c>
      <c r="O25" s="2"/>
    </row>
    <row r="26" spans="1:19" ht="9" customHeight="1" x14ac:dyDescent="0.25">
      <c r="A26" s="1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2"/>
    </row>
    <row r="27" spans="1:19" ht="15" customHeight="1" x14ac:dyDescent="0.25">
      <c r="A27" s="1"/>
      <c r="B27" s="52" t="s">
        <v>20</v>
      </c>
      <c r="C27" s="53"/>
      <c r="D27" s="54"/>
      <c r="E27" s="58"/>
      <c r="F27" s="59"/>
      <c r="G27" s="59"/>
      <c r="H27" s="59"/>
      <c r="I27" s="59"/>
      <c r="J27" s="59"/>
      <c r="K27" s="59"/>
      <c r="L27" s="59"/>
      <c r="M27" s="59"/>
      <c r="N27" s="60"/>
      <c r="O27" s="2"/>
    </row>
    <row r="28" spans="1:19" ht="15" customHeight="1" x14ac:dyDescent="0.25">
      <c r="A28" s="1"/>
      <c r="B28" s="55"/>
      <c r="C28" s="56"/>
      <c r="D28" s="57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</row>
    <row r="29" spans="1:19" ht="19.5" customHeight="1" x14ac:dyDescent="0.25">
      <c r="A29" s="1"/>
      <c r="B29" s="24" t="s">
        <v>21</v>
      </c>
      <c r="C29" s="67">
        <f>44020+4260</f>
        <v>48280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15.75" customHeight="1" x14ac:dyDescent="0.25">
      <c r="A30" s="1"/>
      <c r="B30" s="11" t="s">
        <v>22</v>
      </c>
      <c r="C30" s="67">
        <f>5061.07+660</f>
        <v>5721.07</v>
      </c>
      <c r="D30" s="68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2"/>
      <c r="P30" s="20"/>
      <c r="Q30" s="20"/>
      <c r="R30" s="20"/>
      <c r="S30" s="20"/>
    </row>
    <row r="31" spans="1:19" ht="15.75" customHeight="1" x14ac:dyDescent="0.25">
      <c r="A31" s="1"/>
      <c r="B31" s="12" t="s">
        <v>23</v>
      </c>
      <c r="C31" s="67">
        <f>43958+4254</f>
        <v>48212</v>
      </c>
      <c r="D31" s="68"/>
      <c r="E31" s="61"/>
      <c r="F31" s="62"/>
      <c r="G31" s="62"/>
      <c r="H31" s="62"/>
      <c r="I31" s="62"/>
      <c r="J31" s="62"/>
      <c r="K31" s="62"/>
      <c r="L31" s="62"/>
      <c r="M31" s="62"/>
      <c r="N31" s="63"/>
      <c r="O31" s="2"/>
      <c r="P31" s="20"/>
      <c r="Q31" s="20"/>
      <c r="R31" s="20"/>
      <c r="S31" s="20"/>
    </row>
    <row r="32" spans="1:19" ht="20.25" customHeight="1" x14ac:dyDescent="0.25">
      <c r="A32" s="1"/>
      <c r="B32" s="14" t="s">
        <v>24</v>
      </c>
      <c r="C32" s="69">
        <f>SUM(C29:D31)</f>
        <v>102213.07</v>
      </c>
      <c r="D32" s="70"/>
      <c r="E32" s="64"/>
      <c r="F32" s="65"/>
      <c r="G32" s="65"/>
      <c r="H32" s="65"/>
      <c r="I32" s="65"/>
      <c r="J32" s="65"/>
      <c r="K32" s="65"/>
      <c r="L32" s="65"/>
      <c r="M32" s="65"/>
      <c r="N32" s="66"/>
      <c r="O32" s="2"/>
      <c r="Q32" s="20"/>
      <c r="R32" s="20"/>
    </row>
    <row r="33" spans="1:17" ht="36" customHeight="1" x14ac:dyDescent="0.25">
      <c r="A33" s="1"/>
      <c r="B33" s="29" t="s">
        <v>48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2"/>
      <c r="Q33" s="20"/>
    </row>
    <row r="34" spans="1:17" ht="98.25" customHeight="1" x14ac:dyDescent="0.25">
      <c r="A34" s="1"/>
      <c r="B34" s="32"/>
      <c r="C34" s="33"/>
      <c r="D34" s="15" t="s">
        <v>25</v>
      </c>
      <c r="E34" s="37" t="s">
        <v>29</v>
      </c>
      <c r="F34" s="38"/>
      <c r="G34" s="38"/>
      <c r="H34" s="38"/>
      <c r="I34" s="39"/>
      <c r="J34" s="15" t="s">
        <v>26</v>
      </c>
      <c r="K34" s="34" t="s">
        <v>30</v>
      </c>
      <c r="L34" s="35"/>
      <c r="M34" s="35"/>
      <c r="N34" s="36"/>
      <c r="O34" s="2"/>
    </row>
    <row r="35" spans="1:17" ht="11.25" customHeight="1" x14ac:dyDescent="0.25">
      <c r="A35" s="1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9:D29"/>
    <mergeCell ref="C30:D30"/>
    <mergeCell ref="C31:D31"/>
    <mergeCell ref="C32:D32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5:N35"/>
    <mergeCell ref="B24:G24"/>
    <mergeCell ref="B20:N20"/>
    <mergeCell ref="B17:N17"/>
    <mergeCell ref="B19:G19"/>
    <mergeCell ref="B33:N33"/>
    <mergeCell ref="B34:C34"/>
    <mergeCell ref="K34:N34"/>
    <mergeCell ref="E34:I34"/>
    <mergeCell ref="B25:D25"/>
    <mergeCell ref="E25:G25"/>
    <mergeCell ref="L25:M25"/>
    <mergeCell ref="I25:K25"/>
    <mergeCell ref="B26:N26"/>
    <mergeCell ref="B27:D28"/>
    <mergeCell ref="E27:N32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2025-09-08T19:24:23Z</cp:lastPrinted>
  <dcterms:created xsi:type="dcterms:W3CDTF">2021-07-20T15:29:34Z</dcterms:created>
  <dcterms:modified xsi:type="dcterms:W3CDTF">2025-11-06T17:42:45Z</dcterms:modified>
</cp:coreProperties>
</file>