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ena\Desktop\PAG.WEB\AÑO 2023\ABRIL 2023\"/>
    </mc:Choice>
  </mc:AlternateContent>
  <bookViews>
    <workbookView xWindow="0" yWindow="0" windowWidth="19200" windowHeight="7260"/>
  </bookViews>
  <sheets>
    <sheet name="BALANCE GENERAL " sheetId="2" r:id="rId1"/>
  </sheets>
  <externalReferences>
    <externalReference r:id="rId2"/>
  </externalReferences>
  <definedNames>
    <definedName name="_xlnm.Print_Area" localSheetId="0">'BALANCE GENERAL '!$A$1:$D$60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B43" i="2" l="1"/>
  <c r="B44" i="2" l="1"/>
  <c r="B31" i="2"/>
  <c r="B30" i="2"/>
  <c r="B29" i="2"/>
  <c r="B15" i="2"/>
  <c r="D37" i="2" l="1"/>
  <c r="D31" i="2"/>
  <c r="D29" i="2"/>
  <c r="D44" i="2" l="1"/>
  <c r="D32" i="2"/>
  <c r="D23" i="2"/>
  <c r="D24" i="2" s="1"/>
  <c r="D18" i="2"/>
  <c r="D38" i="2" l="1"/>
  <c r="D46" i="2" s="1"/>
  <c r="D25" i="2"/>
  <c r="C41" i="2" l="1"/>
  <c r="C38" i="2"/>
  <c r="B37" i="2"/>
  <c r="B23" i="2"/>
  <c r="B24" i="2" s="1"/>
  <c r="B18" i="2"/>
  <c r="E14" i="2"/>
  <c r="B32" i="2" l="1"/>
  <c r="B38" i="2" s="1"/>
  <c r="B25" i="2"/>
  <c r="B46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<sst xmlns="http://schemas.openxmlformats.org/spreadsheetml/2006/main" count="38" uniqueCount="38">
  <si>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</si>
  <si>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</si>
  <si>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</si>
  <si>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Resultados pasitivos (ahorro) / negativo (desahorro)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</si>
  <si>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</si>
  <si>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</si>
  <si>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</si>
  <si>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</si>
  <si>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</si>
  <si>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</si>
  <si>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</si>
  <si>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</si>
  <si>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</si>
  <si>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</si>
  <si>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</si>
  <si>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</si>
  <si>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</si>
  <si>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</si>
  <si>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</si>
  <si>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</si>
  <si>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</si>
  <si>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</si>
  <si>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</si>
  <si>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</si>
  <si>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</si>
  <si>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</si>
  <si>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</si>
  <si>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</si>
  <si>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</si>
  <si>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</si>
  <si>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</si>
  <si>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</si>
  <si>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</si>
  <si>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</si>
  <si>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MARZO</t>
  </si>
  <si>
    <t xml:space="preserve">Al  30 de abril  y al 31 de marzo  2023 </t>
  </si>
  <si>
    <t>ABRIL</t>
  </si>
  <si>
    <t>Las notas 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</si>
</sst>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4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0" xfId="0" applyFont="1" applyFill="1"/>
    <xf numFmtId="164" fontId="2" fillId="2" borderId="0" xfId="0" applyNumberFormat="1" applyFont="1" applyFill="1" applyAlignment="1">
      <alignment horizontal="center"/>
    </xf>
    <xf numFmtId="165" fontId="1" fillId="2" borderId="0" xfId="1" applyFont="1" applyFill="1" applyBorder="1"/>
    <xf numFmtId="164" fontId="2" fillId="2" borderId="0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/>
    <xf numFmtId="165" fontId="2" fillId="2" borderId="0" xfId="1" applyFont="1" applyFill="1" applyBorder="1" applyAlignment="1">
      <alignment horizontal="right"/>
    </xf>
    <xf numFmtId="0" fontId="1" fillId="0" borderId="0" xfId="0" applyFont="1" applyFill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0" xfId="1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0" xfId="0" applyNumberFormat="1" applyFont="1" applyFill="1"/>
    <xf numFmtId="165" fontId="1" fillId="0" borderId="0" xfId="1" applyFont="1"/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5" fontId="1" fillId="2" borderId="0" xfId="1" applyFont="1" applyFill="1" applyAlignment="1">
      <alignment horizontal="right"/>
    </xf>
    <xf numFmtId="164" fontId="1" fillId="2" borderId="0" xfId="1" applyNumberFormat="1" applyFont="1" applyFill="1" applyAlignment="1">
      <alignment horizontal="right"/>
    </xf>
    <xf numFmtId="165" fontId="1" fillId="0" borderId="0" xfId="0" applyNumberFormat="1" applyFont="1"/>
    <xf numFmtId="164" fontId="1" fillId="2" borderId="2" xfId="1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5" fontId="1" fillId="0" borderId="0" xfId="1" applyFont="1" applyFill="1" applyBorder="1" applyAlignment="1">
      <alignment horizontal="right"/>
    </xf>
    <xf numFmtId="164" fontId="2" fillId="2" borderId="4" xfId="1" applyNumberFormat="1" applyFont="1" applyFill="1" applyBorder="1" applyAlignment="1">
      <alignment horizontal="right"/>
    </xf>
    <xf numFmtId="164" fontId="1" fillId="2" borderId="0" xfId="1" applyNumberFormat="1" applyFont="1" applyFill="1" applyBorder="1"/>
    <xf numFmtId="164" fontId="1" fillId="0" borderId="0" xfId="0" applyNumberFormat="1" applyFont="1"/>
    <xf numFmtId="0" fontId="2" fillId="0" borderId="1" xfId="0" applyFont="1" applyBorder="1" applyAlignment="1">
      <alignment horizontal="center"/>
    </xf>
    <xf numFmtId="165" fontId="1" fillId="2" borderId="0" xfId="1" applyFont="1" applyFill="1"/>
    <xf numFmtId="43" fontId="1" fillId="2" borderId="0" xfId="0" applyNumberFormat="1" applyFont="1" applyFill="1"/>
    <xf numFmtId="164" fontId="1" fillId="0" borderId="0" xfId="0" applyNumberFormat="1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1</xdr:rowOff>
    </xdr:from>
    <xdr:to>
      <xdr:col>0</xdr:col>
      <xdr:colOff>1668781</xdr:colOff>
      <xdr:row>4</xdr:row>
      <xdr:rowOff>106095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68780" cy="77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ANCIEROS/ESTADOS%20FINANCIEROS%202021/Estados%20Financieros%20Comparativo%20agosto-%20julio%20%202021%20Y%20Notas%20a%20los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37">
          <cell r="G137">
            <v>2</v>
          </cell>
          <cell r="I137">
            <v>2</v>
          </cell>
        </row>
        <row r="216">
          <cell r="H216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59"/>
  <sheetViews>
    <sheetView tabSelected="1" view="pageBreakPreview" zoomScale="70" zoomScaleNormal="100" zoomScaleSheetLayoutView="70" workbookViewId="0">
      <selection activeCell="H58" sqref="H58"/>
    </sheetView>
  </sheetViews>
  <sheetFormatPr baseColWidth="10" defaultRowHeight="13.8" x14ac:dyDescent="0.3"/>
  <cols>
    <col min="1" max="1" width="63.5546875" style="1" customWidth="1"/>
    <col min="2" max="2" width="17.88671875" style="1" bestFit="1" customWidth="1"/>
    <col min="3" max="3" width="2" style="2" customWidth="1"/>
    <col min="4" max="4" width="17.88671875" style="1" bestFit="1" customWidth="1"/>
    <col min="5" max="5" width="17.5546875" style="1" hidden="1" customWidth="1"/>
    <col min="6" max="6" width="17.5546875" style="1" bestFit="1" customWidth="1"/>
    <col min="7" max="255" width="9.21875" style="1" customWidth="1"/>
    <col min="256" max="16384" width="11.5546875" style="1"/>
  </cols>
  <sheetData>
    <row r="1" spans="1:6" x14ac:dyDescent="0.3">
      <c r="A1" s="36"/>
      <c r="B1" s="36"/>
      <c r="C1" s="36"/>
      <c r="D1" s="36"/>
      <c r="E1" s="36"/>
    </row>
    <row r="2" spans="1:6" x14ac:dyDescent="0.3">
      <c r="A2" s="36" t="s">
        <v>25</v>
      </c>
      <c r="B2" s="36"/>
      <c r="C2" s="36"/>
      <c r="D2" s="36"/>
      <c r="E2" s="36"/>
    </row>
    <row r="3" spans="1:6" ht="12.75" customHeight="1" x14ac:dyDescent="0.3">
      <c r="A3" s="36"/>
      <c r="B3" s="36"/>
      <c r="C3" s="36"/>
      <c r="D3" s="36"/>
      <c r="E3" s="36"/>
    </row>
    <row r="4" spans="1:6" ht="12.75" customHeight="1" x14ac:dyDescent="0.3">
      <c r="A4" s="36"/>
      <c r="B4" s="36"/>
      <c r="C4" s="36"/>
      <c r="D4" s="36"/>
      <c r="E4" s="36"/>
    </row>
    <row r="5" spans="1:6" ht="12.75" customHeight="1" x14ac:dyDescent="0.3">
      <c r="A5" s="36"/>
      <c r="B5" s="36"/>
      <c r="C5" s="36"/>
      <c r="D5" s="36"/>
      <c r="E5" s="36"/>
    </row>
    <row r="6" spans="1:6" ht="12.75" customHeight="1" x14ac:dyDescent="0.3">
      <c r="A6" s="38" t="s">
        <v>24</v>
      </c>
      <c r="B6" s="38"/>
      <c r="C6" s="38"/>
      <c r="D6" s="38"/>
      <c r="E6" s="38"/>
    </row>
    <row r="7" spans="1:6" ht="12.75" customHeight="1" x14ac:dyDescent="0.3">
      <c r="A7" s="38" t="s">
        <v>23</v>
      </c>
      <c r="B7" s="38"/>
      <c r="C7" s="38"/>
      <c r="D7" s="38"/>
      <c r="E7" s="38"/>
    </row>
    <row r="8" spans="1:6" ht="12.75" customHeight="1" x14ac:dyDescent="0.3">
      <c r="A8" s="38" t="s">
        <v>35</v>
      </c>
      <c r="B8" s="38"/>
      <c r="C8" s="38"/>
      <c r="D8" s="38"/>
      <c r="E8" s="38"/>
    </row>
    <row r="9" spans="1:6" ht="12.75" customHeight="1" x14ac:dyDescent="0.3">
      <c r="A9" s="38" t="s">
        <v>22</v>
      </c>
      <c r="B9" s="38"/>
      <c r="C9" s="38"/>
      <c r="D9" s="38"/>
      <c r="E9" s="38"/>
    </row>
    <row r="10" spans="1:6" ht="7.05" customHeight="1" x14ac:dyDescent="0.3">
      <c r="A10" s="36"/>
      <c r="B10" s="36"/>
      <c r="C10" s="36"/>
      <c r="D10" s="36"/>
      <c r="E10" s="36"/>
    </row>
    <row r="11" spans="1:6" ht="14.4" thickBot="1" x14ac:dyDescent="0.35">
      <c r="A11" s="3"/>
      <c r="B11" s="32" t="s">
        <v>36</v>
      </c>
      <c r="C11" s="36"/>
      <c r="D11" s="32" t="s">
        <v>34</v>
      </c>
    </row>
    <row r="12" spans="1:6" x14ac:dyDescent="0.3">
      <c r="A12" s="8" t="s">
        <v>21</v>
      </c>
      <c r="B12" s="3"/>
      <c r="C12" s="3"/>
      <c r="D12" s="3"/>
    </row>
    <row r="13" spans="1:6" x14ac:dyDescent="0.3">
      <c r="A13" s="8" t="s">
        <v>20</v>
      </c>
      <c r="B13" s="3"/>
      <c r="C13" s="3"/>
      <c r="D13" s="3"/>
    </row>
    <row r="14" spans="1:6" x14ac:dyDescent="0.3">
      <c r="A14" s="3" t="s">
        <v>19</v>
      </c>
      <c r="B14" s="23">
        <v>155668574.90000001</v>
      </c>
      <c r="C14" s="22"/>
      <c r="D14" s="23">
        <v>161215641.93000001</v>
      </c>
      <c r="E14" s="24">
        <f>B14-D14</f>
        <v>-5547067.0300000012</v>
      </c>
    </row>
    <row r="15" spans="1:6" x14ac:dyDescent="0.3">
      <c r="A15" s="3" t="s">
        <v>18</v>
      </c>
      <c r="B15" s="23">
        <f>127923.63+4934929.48+271194.81+187303.85</f>
        <v>5521351.7699999996</v>
      </c>
      <c r="C15" s="22"/>
      <c r="D15" s="23">
        <f>1296071.45+270656.97+349300+79885.17</f>
        <v>1995913.5899999999</v>
      </c>
      <c r="F15" s="31"/>
    </row>
    <row r="16" spans="1:6" x14ac:dyDescent="0.3">
      <c r="A16" s="3" t="s">
        <v>17</v>
      </c>
      <c r="B16" s="23">
        <v>3364150.11</v>
      </c>
      <c r="C16" s="22"/>
      <c r="D16" s="23">
        <v>3507231.85</v>
      </c>
    </row>
    <row r="17" spans="1:6" x14ac:dyDescent="0.3">
      <c r="A17" s="3" t="s">
        <v>16</v>
      </c>
      <c r="B17" s="25">
        <v>1146082.73</v>
      </c>
      <c r="C17" s="22"/>
      <c r="D17" s="25">
        <v>1371901</v>
      </c>
    </row>
    <row r="18" spans="1:6" x14ac:dyDescent="0.3">
      <c r="A18" s="8" t="s">
        <v>15</v>
      </c>
      <c r="B18" s="21">
        <f>SUM(B14:B17)</f>
        <v>165700159.51000002</v>
      </c>
      <c r="C18" s="22"/>
      <c r="D18" s="21">
        <f>SUM(D14:D17)</f>
        <v>168090688.37</v>
      </c>
    </row>
    <row r="19" spans="1:6" ht="8.5500000000000007" customHeight="1" x14ac:dyDescent="0.3">
      <c r="A19" s="8"/>
      <c r="B19" s="20"/>
      <c r="C19" s="20"/>
      <c r="D19" s="20"/>
    </row>
    <row r="20" spans="1:6" x14ac:dyDescent="0.3">
      <c r="A20" s="8" t="s">
        <v>14</v>
      </c>
      <c r="B20" s="20"/>
      <c r="C20" s="20"/>
      <c r="D20" s="20"/>
    </row>
    <row r="21" spans="1:6" x14ac:dyDescent="0.3">
      <c r="A21" s="3" t="s">
        <v>13</v>
      </c>
      <c r="B21" s="14">
        <v>6030723.3300000001</v>
      </c>
      <c r="C21" s="15"/>
      <c r="D21" s="14">
        <v>6193254</v>
      </c>
    </row>
    <row r="22" spans="1:6" x14ac:dyDescent="0.3">
      <c r="A22" s="3" t="s">
        <v>26</v>
      </c>
      <c r="B22" s="14">
        <v>22539801.760000002</v>
      </c>
      <c r="C22" s="15"/>
      <c r="D22" s="14">
        <v>22002997</v>
      </c>
    </row>
    <row r="23" spans="1:6" x14ac:dyDescent="0.3">
      <c r="A23" s="3" t="s">
        <v>27</v>
      </c>
      <c r="B23" s="25">
        <f>+'[1]NOTAS '!G137</f>
        <v>2</v>
      </c>
      <c r="C23" s="15"/>
      <c r="D23" s="25">
        <f>+'[1]NOTAS '!I137</f>
        <v>2</v>
      </c>
    </row>
    <row r="24" spans="1:6" x14ac:dyDescent="0.3">
      <c r="A24" s="8" t="s">
        <v>12</v>
      </c>
      <c r="B24" s="6">
        <f>SUM(B21:B23)</f>
        <v>28570527.090000004</v>
      </c>
      <c r="C24" s="15"/>
      <c r="D24" s="6">
        <f>SUM(D21:D23)</f>
        <v>28196253</v>
      </c>
    </row>
    <row r="25" spans="1:6" ht="14.4" thickBot="1" x14ac:dyDescent="0.35">
      <c r="A25" s="8" t="s">
        <v>11</v>
      </c>
      <c r="B25" s="29">
        <f>+B18+B24</f>
        <v>194270686.60000002</v>
      </c>
      <c r="C25" s="9"/>
      <c r="D25" s="29">
        <f>+D18+D24</f>
        <v>196286941.37</v>
      </c>
      <c r="F25" s="18"/>
    </row>
    <row r="26" spans="1:6" ht="4.05" customHeight="1" thickTop="1" x14ac:dyDescent="0.3">
      <c r="A26" s="8"/>
      <c r="B26" s="7"/>
      <c r="C26" s="19"/>
      <c r="D26" s="7"/>
      <c r="F26" s="18"/>
    </row>
    <row r="27" spans="1:6" x14ac:dyDescent="0.3">
      <c r="A27" s="8" t="s">
        <v>10</v>
      </c>
      <c r="B27" s="33"/>
      <c r="C27" s="3"/>
      <c r="D27" s="3"/>
      <c r="F27" s="18"/>
    </row>
    <row r="28" spans="1:6" x14ac:dyDescent="0.3">
      <c r="A28" s="8" t="s">
        <v>9</v>
      </c>
      <c r="B28" s="34"/>
      <c r="C28" s="3"/>
      <c r="D28" s="17"/>
    </row>
    <row r="29" spans="1:6" x14ac:dyDescent="0.3">
      <c r="A29" s="3" t="s">
        <v>28</v>
      </c>
      <c r="B29" s="14">
        <f>7321740.52+707919.94</f>
        <v>8029660.459999999</v>
      </c>
      <c r="C29" s="15"/>
      <c r="D29" s="14">
        <f>9298092.22+462287.5</f>
        <v>9760379.7200000007</v>
      </c>
      <c r="F29" s="31"/>
    </row>
    <row r="30" spans="1:6" x14ac:dyDescent="0.3">
      <c r="A30" s="3" t="s">
        <v>29</v>
      </c>
      <c r="B30" s="14">
        <f>214306.18+99894.14</f>
        <v>314200.32000000001</v>
      </c>
      <c r="C30" s="5"/>
      <c r="D30" s="14">
        <v>376277</v>
      </c>
    </row>
    <row r="31" spans="1:6" x14ac:dyDescent="0.3">
      <c r="A31" s="3" t="s">
        <v>30</v>
      </c>
      <c r="B31" s="25">
        <f>2525278.89+2525278.89+2576408.25+4925133.33+4284980.82</f>
        <v>16837080.18</v>
      </c>
      <c r="C31" s="5"/>
      <c r="D31" s="25">
        <f>1891775.14+1891775.14+2386043.83+4305814.58+3532807.5+3673676.03</f>
        <v>17681892.219999999</v>
      </c>
    </row>
    <row r="32" spans="1:6" x14ac:dyDescent="0.3">
      <c r="A32" s="8" t="s">
        <v>8</v>
      </c>
      <c r="B32" s="13">
        <f>SUM(B29:B31)</f>
        <v>25180940.960000001</v>
      </c>
      <c r="C32" s="7"/>
      <c r="D32" s="13">
        <f>SUM(D29:D31)</f>
        <v>27818548.939999998</v>
      </c>
    </row>
    <row r="33" spans="1:6" ht="2.5499999999999998" customHeight="1" x14ac:dyDescent="0.3">
      <c r="A33" s="16"/>
      <c r="B33" s="11"/>
      <c r="C33" s="12"/>
      <c r="D33" s="11"/>
    </row>
    <row r="34" spans="1:6" x14ac:dyDescent="0.3">
      <c r="A34" s="8" t="s">
        <v>7</v>
      </c>
      <c r="B34" s="11"/>
      <c r="C34" s="12"/>
      <c r="D34" s="11"/>
    </row>
    <row r="35" spans="1:6" x14ac:dyDescent="0.3">
      <c r="A35" s="3" t="s">
        <v>31</v>
      </c>
      <c r="B35" s="14">
        <v>6232326.1299999999</v>
      </c>
      <c r="C35" s="12"/>
      <c r="D35" s="14">
        <v>6403646</v>
      </c>
    </row>
    <row r="36" spans="1:6" x14ac:dyDescent="0.3">
      <c r="A36" s="3" t="s">
        <v>32</v>
      </c>
      <c r="B36" s="25">
        <v>10498138.939999999</v>
      </c>
      <c r="C36" s="15"/>
      <c r="D36" s="25">
        <v>10349502</v>
      </c>
    </row>
    <row r="37" spans="1:6" x14ac:dyDescent="0.3">
      <c r="A37" s="8" t="s">
        <v>6</v>
      </c>
      <c r="B37" s="26">
        <f>SUM(B35:B36)</f>
        <v>16730465.07</v>
      </c>
      <c r="C37" s="12"/>
      <c r="D37" s="26">
        <f>SUM(D35:D36)+1</f>
        <v>16753149</v>
      </c>
    </row>
    <row r="38" spans="1:6" x14ac:dyDescent="0.3">
      <c r="A38" s="8" t="s">
        <v>5</v>
      </c>
      <c r="B38" s="13">
        <f>+B32+B37</f>
        <v>41911406.030000001</v>
      </c>
      <c r="C38" s="13">
        <f>+C37+C32</f>
        <v>0</v>
      </c>
      <c r="D38" s="13">
        <f>+D32+D37</f>
        <v>44571697.939999998</v>
      </c>
    </row>
    <row r="39" spans="1:6" ht="8.5500000000000007" customHeight="1" x14ac:dyDescent="0.3">
      <c r="A39" s="8"/>
      <c r="B39" s="13"/>
      <c r="C39" s="13"/>
      <c r="D39" s="13"/>
    </row>
    <row r="40" spans="1:6" x14ac:dyDescent="0.3">
      <c r="A40" s="8" t="s">
        <v>33</v>
      </c>
      <c r="B40" s="11"/>
      <c r="C40" s="12"/>
      <c r="D40" s="11"/>
    </row>
    <row r="41" spans="1:6" ht="14.55" customHeight="1" x14ac:dyDescent="0.3">
      <c r="A41" s="3" t="s">
        <v>4</v>
      </c>
      <c r="B41" s="14">
        <v>46098841</v>
      </c>
      <c r="C41" s="14">
        <f>+'[1]NOTAS '!H216</f>
        <v>0</v>
      </c>
      <c r="D41" s="14">
        <v>46098841</v>
      </c>
    </row>
    <row r="42" spans="1:6" ht="14.55" customHeight="1" x14ac:dyDescent="0.3">
      <c r="A42" s="10" t="s">
        <v>3</v>
      </c>
      <c r="B42" s="27">
        <v>644036.75</v>
      </c>
      <c r="C42" s="28"/>
      <c r="D42" s="27">
        <v>3368468.07</v>
      </c>
      <c r="E42" s="10"/>
      <c r="F42" s="35"/>
    </row>
    <row r="43" spans="1:6" ht="13.05" customHeight="1" x14ac:dyDescent="0.3">
      <c r="A43" s="3" t="s">
        <v>2</v>
      </c>
      <c r="B43" s="25">
        <f>+D43+D42+1</f>
        <v>105616403.06999999</v>
      </c>
      <c r="C43" s="15"/>
      <c r="D43" s="25">
        <v>102247934</v>
      </c>
      <c r="F43" s="31"/>
    </row>
    <row r="44" spans="1:6" x14ac:dyDescent="0.3">
      <c r="A44" s="8" t="s">
        <v>1</v>
      </c>
      <c r="B44" s="6">
        <f>SUM(B41:B43)</f>
        <v>152359280.81999999</v>
      </c>
      <c r="C44" s="9"/>
      <c r="D44" s="6">
        <f>SUM(D41:D43)</f>
        <v>151715243.06999999</v>
      </c>
    </row>
    <row r="45" spans="1:6" ht="10.5" customHeight="1" x14ac:dyDescent="0.3">
      <c r="A45" s="3"/>
      <c r="B45" s="6"/>
      <c r="C45" s="9"/>
      <c r="D45" s="6"/>
    </row>
    <row r="46" spans="1:6" ht="14.4" thickBot="1" x14ac:dyDescent="0.35">
      <c r="A46" s="8" t="s">
        <v>0</v>
      </c>
      <c r="B46" s="29">
        <f>+B38+B44</f>
        <v>194270686.84999999</v>
      </c>
      <c r="C46" s="7"/>
      <c r="D46" s="29">
        <f>+D38+D44</f>
        <v>196286941.00999999</v>
      </c>
    </row>
    <row r="47" spans="1:6" ht="14.4" thickTop="1" x14ac:dyDescent="0.3">
      <c r="A47" s="8"/>
      <c r="B47" s="6"/>
      <c r="C47" s="7"/>
      <c r="D47" s="6"/>
      <c r="F47" s="31"/>
    </row>
    <row r="49" spans="1:4" x14ac:dyDescent="0.3">
      <c r="A49" s="3"/>
      <c r="B49" s="30"/>
      <c r="C49" s="5"/>
      <c r="D49" s="5"/>
    </row>
    <row r="50" spans="1:4" x14ac:dyDescent="0.3">
      <c r="A50" s="36"/>
      <c r="B50" s="4"/>
      <c r="C50" s="36"/>
      <c r="D50" s="36"/>
    </row>
    <row r="51" spans="1:4" x14ac:dyDescent="0.3">
      <c r="A51" s="40" t="s">
        <v>37</v>
      </c>
      <c r="B51" s="40"/>
      <c r="C51" s="40"/>
      <c r="D51" s="40"/>
    </row>
    <row r="52" spans="1:4" x14ac:dyDescent="0.3">
      <c r="A52" s="39"/>
      <c r="B52" s="39"/>
      <c r="C52" s="39"/>
      <c r="D52" s="39"/>
    </row>
    <row r="53" spans="1:4" x14ac:dyDescent="0.3">
      <c r="A53" s="3"/>
      <c r="B53" s="3"/>
      <c r="C53" s="3"/>
      <c r="D53" s="3"/>
    </row>
    <row r="54" spans="1:4" x14ac:dyDescent="0.3">
      <c r="A54" s="36"/>
      <c r="B54" s="36"/>
      <c r="C54" s="36"/>
      <c r="D54" s="36"/>
    </row>
    <row r="55" spans="1:4" x14ac:dyDescent="0.3">
      <c r="A55" s="38"/>
      <c r="B55" s="38"/>
      <c r="C55" s="38"/>
      <c r="D55" s="38"/>
    </row>
    <row r="56" spans="1:4" x14ac:dyDescent="0.3">
      <c r="A56" s="39"/>
      <c r="B56" s="39"/>
      <c r="C56" s="39"/>
      <c r="D56" s="39"/>
    </row>
    <row r="57" spans="1:4" x14ac:dyDescent="0.3">
      <c r="A57" s="37"/>
      <c r="B57" s="37"/>
      <c r="C57" s="37"/>
      <c r="D57" s="37"/>
    </row>
    <row r="58" spans="1:4" x14ac:dyDescent="0.3">
      <c r="A58" s="37"/>
      <c r="B58" s="37"/>
      <c r="C58" s="37"/>
      <c r="D58" s="37"/>
    </row>
    <row r="59" spans="1:4" x14ac:dyDescent="0.3">
      <c r="A59" s="37"/>
      <c r="B59" s="37"/>
      <c r="C59" s="37"/>
      <c r="D59" s="37"/>
    </row>
  </sheetData>
  <mergeCells count="8">
    <mergeCell ref="A55:D55"/>
    <mergeCell ref="A56:D56"/>
    <mergeCell ref="A51:D51"/>
    <mergeCell ref="A6:E6"/>
    <mergeCell ref="A7:E7"/>
    <mergeCell ref="A8:E8"/>
    <mergeCell ref="A9:E9"/>
    <mergeCell ref="A52:D52"/>
  </mergeCells>
  <pageMargins left="0.75" right="0.75" top="1" bottom="0.66" header="0.17" footer="0"/>
  <pageSetup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Edita Peña</cp:lastModifiedBy>
  <cp:lastPrinted>2023-05-16T14:31:42Z</cp:lastPrinted>
  <dcterms:created xsi:type="dcterms:W3CDTF">2021-09-09T17:03:34Z</dcterms:created>
  <dcterms:modified xsi:type="dcterms:W3CDTF">2023-05-16T14:32:40Z</dcterms:modified>
</cp:coreProperties>
</file>