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6CF9F405-84A6-418E-B2AC-8F90C7EE257F}" xr6:coauthVersionLast="47" xr6:coauthVersionMax="47" xr10:uidLastSave="{00000000-0000-0000-0000-000000000000}"/>
  <bookViews>
    <workbookView xWindow="2730" yWindow="2730" windowWidth="11415" windowHeight="12615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29" i="2"/>
  <c r="B31" i="2"/>
  <c r="B15" i="2"/>
  <c r="C44" i="2"/>
  <c r="C43" i="2"/>
  <c r="C37" i="2"/>
  <c r="C32" i="2"/>
  <c r="C38" i="2" s="1"/>
  <c r="C31" i="2"/>
  <c r="C29" i="2"/>
  <c r="C24" i="2"/>
  <c r="C15" i="2"/>
  <c r="C18" i="2" s="1"/>
  <c r="C25" i="2" s="1"/>
  <c r="C46" i="2" l="1"/>
  <c r="B44" i="2"/>
  <c r="B24" i="2"/>
  <c r="B37" i="2" l="1"/>
  <c r="B18" i="2" l="1"/>
  <c r="D14" i="2"/>
  <c r="B32" i="2" l="1"/>
  <c r="B38" i="2" s="1"/>
  <c r="B25" i="2"/>
  <c r="B46" i="2" l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<sst xmlns="http://schemas.openxmlformats.org/spreadsheetml/2006/main" count="38" uniqueCount="38">
  <si>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</si>
  <si>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</si>
  <si>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</si>
  <si>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</si>
  <si>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</si>
  <si>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</si>
  <si>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</si>
  <si>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</si>
  <si>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</si>
  <si>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</si>
  <si>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</si>
  <si>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</si>
  <si>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</si>
  <si>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</si>
  <si>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</si>
  <si>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</si>
  <si>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</si>
  <si>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</si>
  <si>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</si>
  <si>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</si>
  <si>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</si>
  <si>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</si>
  <si>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</si>
  <si>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</si>
  <si>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</si>
  <si>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</si>
  <si>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</si>
  <si>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</si>
  <si>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</si>
  <si>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</si>
  <si>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</si>
  <si>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</si>
  <si>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</si>
  <si>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</si>
  <si>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</si>
  <si>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MARZO</t>
  </si>
  <si>
    <t>Al 30 DE ABRIL Y AL 31 DE MARZO  2025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</si>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</sst>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\ _P_t_s_-;\-* #,##0\ _P_t_s_-;_-* &quot;-&quot;??\ _P_t_s_-;_-@_-"/>
    <numFmt numFmtId="166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6" fontId="4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/>
    <xf numFmtId="165" fontId="3" fillId="2" borderId="0" xfId="0" applyNumberFormat="1" applyFont="1" applyFill="1" applyAlignment="1">
      <alignment horizontal="center"/>
    </xf>
    <xf numFmtId="166" fontId="2" fillId="2" borderId="0" xfId="1" applyFont="1" applyFill="1" applyBorder="1"/>
    <xf numFmtId="165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6" fontId="2" fillId="0" borderId="0" xfId="1" applyFont="1"/>
    <xf numFmtId="165" fontId="3" fillId="2" borderId="0" xfId="1" applyNumberFormat="1" applyFont="1" applyFill="1" applyAlignment="1">
      <alignment horizontal="right"/>
    </xf>
    <xf numFmtId="165" fontId="2" fillId="2" borderId="0" xfId="1" applyNumberFormat="1" applyFont="1" applyFill="1" applyAlignment="1">
      <alignment horizontal="right"/>
    </xf>
    <xf numFmtId="166" fontId="2" fillId="0" borderId="0" xfId="0" applyNumberFormat="1" applyFont="1"/>
    <xf numFmtId="165" fontId="2" fillId="2" borderId="2" xfId="1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165" fontId="2" fillId="2" borderId="0" xfId="1" applyNumberFormat="1" applyFont="1" applyFill="1" applyBorder="1"/>
    <xf numFmtId="165" fontId="2" fillId="0" borderId="0" xfId="0" applyNumberFormat="1" applyFont="1"/>
    <xf numFmtId="0" fontId="3" fillId="0" borderId="1" xfId="0" applyFont="1" applyBorder="1" applyAlignment="1">
      <alignment horizontal="center"/>
    </xf>
    <xf numFmtId="166" fontId="2" fillId="2" borderId="0" xfId="1" applyFont="1" applyFill="1"/>
    <xf numFmtId="164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5" fontId="2" fillId="0" borderId="0" xfId="1" applyNumberFormat="1" applyFont="1" applyAlignment="1">
      <alignment horizontal="center"/>
    </xf>
    <xf numFmtId="165" fontId="3" fillId="0" borderId="4" xfId="1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2057401</xdr:colOff>
      <xdr:row>0</xdr:row>
      <xdr:rowOff>0</xdr:rowOff>
    </xdr:from>
    <xdr:to>
      <xdr:col>1</xdr:col>
      <xdr:colOff>516256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1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323850</xdr:colOff>
      <xdr:row>2</xdr:row>
      <xdr:rowOff>19050</xdr:rowOff>
    </xdr:from>
    <xdr:to>
      <xdr:col>0</xdr:col>
      <xdr:colOff>1617345</xdr:colOff>
      <xdr:row>10</xdr:row>
      <xdr:rowOff>12700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76E39B-B34B-4264-8130-0E96B1AB6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42900"/>
          <a:ext cx="1293495" cy="121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zoomScaleNormal="100" zoomScaleSheetLayoutView="70" workbookViewId="0">
      <selection activeCell="A11" sqref="A11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6" width="16.42578125" style="1" customWidth="1"/>
    <col min="7" max="254" width="9.140625" style="1" customWidth="1"/>
    <col min="255" max="16384" width="11.5703125" style="1"/>
  </cols>
  <sheetData>
    <row r="1" spans="1:5" x14ac:dyDescent="0.2">
      <c r="A1" s="24"/>
      <c r="B1" s="24"/>
      <c r="C1" s="24"/>
      <c r="D1" s="24"/>
    </row>
    <row r="2" spans="1:5" x14ac:dyDescent="0.2">
      <c r="A2" s="24" t="s">
        <v>24</v>
      </c>
      <c r="B2" s="24"/>
      <c r="C2" s="24"/>
      <c r="D2" s="24"/>
    </row>
    <row r="3" spans="1:5" ht="12.75" customHeight="1" x14ac:dyDescent="0.2">
      <c r="A3" s="24"/>
      <c r="B3" s="24"/>
      <c r="C3" s="24"/>
      <c r="D3" s="24"/>
    </row>
    <row r="4" spans="1:5" ht="12.75" customHeight="1" x14ac:dyDescent="0.2">
      <c r="A4" s="24"/>
      <c r="B4" s="24"/>
      <c r="C4" s="24"/>
      <c r="D4" s="24"/>
    </row>
    <row r="5" spans="1:5" ht="12.75" customHeight="1" x14ac:dyDescent="0.2">
      <c r="A5" s="24"/>
      <c r="B5" s="24"/>
      <c r="C5" s="24"/>
      <c r="D5" s="24"/>
    </row>
    <row r="6" spans="1:5" ht="12.75" customHeight="1" x14ac:dyDescent="0.2">
      <c r="A6" s="29" t="s">
        <v>23</v>
      </c>
      <c r="B6" s="29"/>
      <c r="C6" s="29"/>
      <c r="D6" s="29"/>
    </row>
    <row r="7" spans="1:5" ht="12.75" customHeight="1" x14ac:dyDescent="0.2">
      <c r="A7" s="29" t="s">
        <v>22</v>
      </c>
      <c r="B7" s="29"/>
      <c r="C7" s="29"/>
      <c r="D7" s="29"/>
    </row>
    <row r="8" spans="1:5" ht="12.75" customHeight="1" x14ac:dyDescent="0.2">
      <c r="A8" s="29" t="s">
        <v>36</v>
      </c>
      <c r="B8" s="29"/>
      <c r="C8" s="29"/>
      <c r="D8" s="29"/>
    </row>
    <row r="9" spans="1:5" ht="12.75" customHeight="1" x14ac:dyDescent="0.2">
      <c r="A9" s="29" t="s">
        <v>21</v>
      </c>
      <c r="B9" s="29"/>
      <c r="C9" s="29"/>
      <c r="D9" s="29"/>
    </row>
    <row r="10" spans="1:5" ht="6.95" customHeight="1" x14ac:dyDescent="0.2">
      <c r="A10" s="24"/>
      <c r="B10" s="24"/>
      <c r="C10" s="24"/>
      <c r="D10" s="24"/>
    </row>
    <row r="11" spans="1:5" ht="13.5" thickBot="1" x14ac:dyDescent="0.25">
      <c r="A11" s="2"/>
      <c r="B11" s="21" t="s">
        <v>37</v>
      </c>
      <c r="C11" s="21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4">
        <v>148487246.15000001</v>
      </c>
      <c r="C14" s="14">
        <v>149156898</v>
      </c>
      <c r="D14" s="15">
        <f>B14-C14</f>
        <v>-669651.84999999404</v>
      </c>
    </row>
    <row r="15" spans="1:5" x14ac:dyDescent="0.2">
      <c r="A15" s="2" t="s">
        <v>17</v>
      </c>
      <c r="B15" s="14">
        <f>10938325.05-6294813.24</f>
        <v>4643511.8100000005</v>
      </c>
      <c r="C15" s="14">
        <f>205846.93+1037049.53+183488.19+930900</f>
        <v>2357284.65</v>
      </c>
      <c r="E15" s="20"/>
    </row>
    <row r="16" spans="1:5" x14ac:dyDescent="0.2">
      <c r="A16" s="2" t="s">
        <v>16</v>
      </c>
      <c r="B16" s="14">
        <v>2457194.38</v>
      </c>
      <c r="C16" s="14">
        <v>2596792.84</v>
      </c>
    </row>
    <row r="17" spans="1:5" x14ac:dyDescent="0.2">
      <c r="A17" s="2" t="s">
        <v>15</v>
      </c>
      <c r="B17" s="16">
        <v>2156678.36</v>
      </c>
      <c r="C17" s="16">
        <v>2494216.14</v>
      </c>
    </row>
    <row r="18" spans="1:5" x14ac:dyDescent="0.2">
      <c r="A18" s="7" t="s">
        <v>14</v>
      </c>
      <c r="B18" s="13">
        <f>SUM(B14:B17)</f>
        <v>157744630.70000002</v>
      </c>
      <c r="C18" s="13">
        <f>SUM(C14:C17)</f>
        <v>156605191.63</v>
      </c>
    </row>
    <row r="19" spans="1:5" ht="8.4499999999999993" customHeight="1" x14ac:dyDescent="0.2">
      <c r="A19" s="7"/>
      <c r="B19" s="9"/>
      <c r="C19" s="9"/>
    </row>
    <row r="20" spans="1:5" x14ac:dyDescent="0.2">
      <c r="A20" s="7" t="s">
        <v>13</v>
      </c>
      <c r="B20" s="9"/>
      <c r="C20" s="9"/>
    </row>
    <row r="21" spans="1:5" x14ac:dyDescent="0.2">
      <c r="A21" s="2" t="s">
        <v>12</v>
      </c>
      <c r="B21" s="25">
        <v>6294813.2400000002</v>
      </c>
      <c r="C21" s="25">
        <v>6072695.7199999997</v>
      </c>
    </row>
    <row r="22" spans="1:5" x14ac:dyDescent="0.2">
      <c r="A22" s="2" t="s">
        <v>25</v>
      </c>
      <c r="B22" s="11">
        <v>21197192.239999998</v>
      </c>
      <c r="C22" s="11">
        <v>21586733.25</v>
      </c>
    </row>
    <row r="23" spans="1:5" x14ac:dyDescent="0.2">
      <c r="A23" s="2" t="s">
        <v>26</v>
      </c>
      <c r="B23" s="16">
        <v>25</v>
      </c>
      <c r="C23" s="16">
        <v>25</v>
      </c>
    </row>
    <row r="24" spans="1:5" x14ac:dyDescent="0.2">
      <c r="A24" s="7" t="s">
        <v>11</v>
      </c>
      <c r="B24" s="5">
        <f>SUM(B21:B23)</f>
        <v>27492030.479999997</v>
      </c>
      <c r="C24" s="5">
        <f>SUM(C21:C23)</f>
        <v>27659453.969999999</v>
      </c>
    </row>
    <row r="25" spans="1:5" ht="13.5" thickBot="1" x14ac:dyDescent="0.25">
      <c r="A25" s="7" t="s">
        <v>10</v>
      </c>
      <c r="B25" s="26">
        <f>+B18+B24</f>
        <v>185236661.18000001</v>
      </c>
      <c r="C25" s="26">
        <f>+C18+C24</f>
        <v>184264645.59999999</v>
      </c>
      <c r="E25" s="12"/>
    </row>
    <row r="26" spans="1:5" ht="3.95" customHeight="1" thickTop="1" x14ac:dyDescent="0.2">
      <c r="A26" s="7"/>
      <c r="B26" s="6"/>
      <c r="C26" s="6"/>
      <c r="E26" s="12"/>
    </row>
    <row r="27" spans="1:5" x14ac:dyDescent="0.2">
      <c r="A27" s="7" t="s">
        <v>9</v>
      </c>
      <c r="B27" s="22"/>
      <c r="C27" s="22"/>
      <c r="E27" s="12"/>
    </row>
    <row r="28" spans="1:5" x14ac:dyDescent="0.2">
      <c r="A28" s="7" t="s">
        <v>8</v>
      </c>
      <c r="B28" s="23"/>
      <c r="C28" s="23"/>
    </row>
    <row r="29" spans="1:5" x14ac:dyDescent="0.2">
      <c r="A29" s="2" t="s">
        <v>27</v>
      </c>
      <c r="B29" s="11">
        <f>12225181.69+2574876.66</f>
        <v>14800058.35</v>
      </c>
      <c r="C29" s="11">
        <f>20125043.63+2405020.86</f>
        <v>22530064.489999998</v>
      </c>
      <c r="E29" s="20"/>
    </row>
    <row r="30" spans="1:5" x14ac:dyDescent="0.2">
      <c r="A30" s="2" t="s">
        <v>28</v>
      </c>
      <c r="B30" s="11">
        <v>430205.19</v>
      </c>
      <c r="C30" s="11">
        <v>579050.80000000005</v>
      </c>
    </row>
    <row r="31" spans="1:5" x14ac:dyDescent="0.2">
      <c r="A31" s="2" t="s">
        <v>29</v>
      </c>
      <c r="B31" s="16">
        <f>2752720.09+2752720.09+5576107.23+7686963.33+3473308.89</f>
        <v>22241819.630000003</v>
      </c>
      <c r="C31" s="16">
        <f>2084464.24+2084464.24+2785430.89+6508151.31+4888229.23</f>
        <v>18350739.91</v>
      </c>
    </row>
    <row r="32" spans="1:5" x14ac:dyDescent="0.2">
      <c r="A32" s="7" t="s">
        <v>7</v>
      </c>
      <c r="B32" s="10">
        <f>SUM(B29:B31)</f>
        <v>37472083.170000002</v>
      </c>
      <c r="C32" s="10">
        <f>SUM(C29:C31)</f>
        <v>41459855.200000003</v>
      </c>
    </row>
    <row r="33" spans="1:6" ht="2.4500000000000002" customHeight="1" x14ac:dyDescent="0.2">
      <c r="A33" s="2"/>
      <c r="B33" s="8"/>
      <c r="C33" s="8"/>
    </row>
    <row r="34" spans="1:6" x14ac:dyDescent="0.2">
      <c r="A34" s="7" t="s">
        <v>6</v>
      </c>
      <c r="B34" s="8"/>
      <c r="C34" s="8"/>
    </row>
    <row r="35" spans="1:6" x14ac:dyDescent="0.2">
      <c r="A35" s="2" t="s">
        <v>30</v>
      </c>
      <c r="B35" s="11">
        <v>6399200.8600000003</v>
      </c>
      <c r="C35" s="11">
        <v>6189266.6699999999</v>
      </c>
    </row>
    <row r="36" spans="1:6" x14ac:dyDescent="0.2">
      <c r="A36" s="2" t="s">
        <v>31</v>
      </c>
      <c r="B36" s="16">
        <v>9516966.7100000009</v>
      </c>
      <c r="C36" s="16">
        <v>9442807.8000000007</v>
      </c>
    </row>
    <row r="37" spans="1:6" x14ac:dyDescent="0.2">
      <c r="A37" s="7" t="s">
        <v>5</v>
      </c>
      <c r="B37" s="17">
        <f>SUM(B35:B36)</f>
        <v>15916167.57</v>
      </c>
      <c r="C37" s="17">
        <f>SUM(C35:C36)</f>
        <v>15632074.470000001</v>
      </c>
    </row>
    <row r="38" spans="1:6" x14ac:dyDescent="0.2">
      <c r="A38" s="7" t="s">
        <v>4</v>
      </c>
      <c r="B38" s="10">
        <f>+B32+B37</f>
        <v>53388250.740000002</v>
      </c>
      <c r="C38" s="10">
        <f>+C32+C37</f>
        <v>57091929.670000002</v>
      </c>
    </row>
    <row r="39" spans="1:6" ht="17.25" customHeight="1" x14ac:dyDescent="0.2">
      <c r="A39" s="7"/>
      <c r="B39" s="10"/>
      <c r="C39" s="10"/>
    </row>
    <row r="40" spans="1:6" x14ac:dyDescent="0.2">
      <c r="A40" s="7" t="s">
        <v>32</v>
      </c>
      <c r="B40" s="8"/>
      <c r="C40" s="8"/>
    </row>
    <row r="41" spans="1:6" ht="14.45" customHeight="1" x14ac:dyDescent="0.2">
      <c r="A41" s="2" t="s">
        <v>3</v>
      </c>
      <c r="B41" s="11">
        <v>46098841</v>
      </c>
      <c r="C41" s="11">
        <v>46098841</v>
      </c>
    </row>
    <row r="42" spans="1:6" ht="14.45" customHeight="1" x14ac:dyDescent="0.2">
      <c r="A42" s="1" t="s">
        <v>34</v>
      </c>
      <c r="B42" s="18">
        <v>4675694.13</v>
      </c>
      <c r="C42" s="18">
        <v>-9556793</v>
      </c>
      <c r="E42" s="20"/>
    </row>
    <row r="43" spans="1:6" ht="12.95" customHeight="1" x14ac:dyDescent="0.2">
      <c r="A43" s="2" t="s">
        <v>2</v>
      </c>
      <c r="B43" s="16">
        <f>+C43+C42</f>
        <v>81073875</v>
      </c>
      <c r="C43" s="16">
        <f>94957548.5-4704321-2773544.5+3150985</f>
        <v>90630668</v>
      </c>
      <c r="E43" s="20"/>
      <c r="F43" s="20"/>
    </row>
    <row r="44" spans="1:6" x14ac:dyDescent="0.2">
      <c r="A44" s="7" t="s">
        <v>1</v>
      </c>
      <c r="B44" s="5">
        <f>SUM(B41:B43)</f>
        <v>131848410.13</v>
      </c>
      <c r="C44" s="5">
        <f>SUM(C41:C43)</f>
        <v>127172716</v>
      </c>
    </row>
    <row r="45" spans="1:6" ht="10.5" customHeight="1" x14ac:dyDescent="0.2">
      <c r="A45" s="2"/>
      <c r="B45" s="5"/>
      <c r="C45" s="5"/>
    </row>
    <row r="46" spans="1:6" ht="13.5" thickBot="1" x14ac:dyDescent="0.25">
      <c r="A46" s="7" t="s">
        <v>0</v>
      </c>
      <c r="B46" s="26">
        <f>+B38+B44</f>
        <v>185236660.87</v>
      </c>
      <c r="C46" s="26">
        <f>+C38+C44</f>
        <v>184264645.67000002</v>
      </c>
    </row>
    <row r="47" spans="1:6" ht="13.5" thickTop="1" x14ac:dyDescent="0.2">
      <c r="A47" s="7"/>
      <c r="B47" s="5"/>
      <c r="C47" s="5"/>
      <c r="E47" s="20"/>
    </row>
    <row r="48" spans="1:6" x14ac:dyDescent="0.2">
      <c r="B48" s="20"/>
    </row>
    <row r="49" spans="1:3" x14ac:dyDescent="0.2">
      <c r="A49" s="2"/>
      <c r="B49" s="19"/>
      <c r="C49" s="4"/>
    </row>
    <row r="50" spans="1:3" x14ac:dyDescent="0.2">
      <c r="A50" s="24"/>
      <c r="B50" s="3"/>
      <c r="C50" s="24"/>
    </row>
    <row r="51" spans="1:3" x14ac:dyDescent="0.2">
      <c r="A51" s="28" t="s">
        <v>33</v>
      </c>
      <c r="B51" s="28"/>
      <c r="C51" s="28"/>
    </row>
    <row r="52" spans="1:3" x14ac:dyDescent="0.2">
      <c r="A52" s="27"/>
      <c r="B52" s="27"/>
      <c r="C52" s="27"/>
    </row>
    <row r="53" spans="1:3" x14ac:dyDescent="0.2">
      <c r="A53" s="2"/>
      <c r="B53" s="2"/>
      <c r="C53" s="2"/>
    </row>
    <row r="54" spans="1:3" x14ac:dyDescent="0.2">
      <c r="A54" s="24"/>
      <c r="B54" s="24"/>
      <c r="C54" s="24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2025-05-15T18:31:53Z</cp:lastPrinted>
  <dcterms:created xsi:type="dcterms:W3CDTF">2021-09-09T17:03:34Z</dcterms:created>
  <dcterms:modified xsi:type="dcterms:W3CDTF">2025-05-15T18:31:57Z</dcterms:modified>
</cp:coreProperties>
</file>