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3A7F082-232F-4FD5-BE6D-297B00D5C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24" i="2"/>
  <c r="B15" i="2"/>
  <c r="D44" i="2"/>
  <c r="D43" i="2"/>
  <c r="D37" i="2"/>
  <c r="D32" i="2"/>
  <c r="D38" i="2" s="1"/>
  <c r="D46" i="2" s="1"/>
  <c r="D31" i="2"/>
  <c r="D29" i="2"/>
  <c r="D24" i="2"/>
  <c r="D18" i="2"/>
  <c r="D25" i="2" s="1"/>
  <c r="D15" i="2"/>
  <c r="B37" i="2" l="1"/>
  <c r="B44" i="2" l="1"/>
  <c r="C41" i="2" l="1"/>
  <c r="C38" i="2"/>
  <c r="B18" i="2"/>
  <c r="E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<sst xmlns="http://schemas.openxmlformats.org/spreadsheetml/2006/main" count="38" uniqueCount="38">
  <si>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</si>
  <si>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</si>
  <si>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</si>
  <si>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</si>
  <si>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</si>
  <si>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</si>
  <si>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</si>
  <si>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</si>
  <si>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</si>
  <si>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</si>
  <si>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</si>
  <si>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</si>
  <si>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</si>
  <si>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</si>
  <si>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</si>
  <si>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</si>
  <si>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</si>
  <si>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</si>
  <si>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</si>
  <si>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</si>
  <si>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</si>
  <si>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</si>
  <si>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</si>
  <si>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</si>
  <si>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</si>
  <si>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</si>
  <si>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</si>
  <si>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</si>
  <si>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</si>
  <si>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</si>
  <si>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</si>
  <si>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</si>
  <si>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</si>
  <si>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</si>
  <si>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</si>
  <si>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JULIO</t>
  </si>
  <si>
    <t>Al 31 DE AGOSTO Y AL 31 DE JULIO 2024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</si>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</sst>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85726</xdr:colOff>
      <xdr:row>0</xdr:row>
      <xdr:rowOff>28576</xdr:rowOff>
    </xdr:from>
    <xdr:to>
      <xdr:col>0</xdr:col>
      <xdr:colOff>1754506</xdr:colOff>
      <xdr:row>4</xdr:row>
      <xdr:rowOff>134670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8576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topLeftCell="A25" zoomScaleNormal="100" zoomScaleSheetLayoutView="70" workbookViewId="0">
      <selection activeCell="B50" sqref="B50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24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3" t="s">
        <v>23</v>
      </c>
      <c r="B6" s="33"/>
      <c r="C6" s="33"/>
      <c r="D6" s="33"/>
      <c r="E6" s="33"/>
    </row>
    <row r="7" spans="1:6" ht="12.75" customHeight="1" x14ac:dyDescent="0.2">
      <c r="A7" s="33" t="s">
        <v>22</v>
      </c>
      <c r="B7" s="33"/>
      <c r="C7" s="33"/>
      <c r="D7" s="33"/>
      <c r="E7" s="33"/>
    </row>
    <row r="8" spans="1:6" ht="12.75" customHeight="1" x14ac:dyDescent="0.2">
      <c r="A8" s="33" t="s">
        <v>36</v>
      </c>
      <c r="B8" s="33"/>
      <c r="C8" s="33"/>
      <c r="D8" s="33"/>
      <c r="E8" s="33"/>
    </row>
    <row r="9" spans="1:6" ht="12.75" customHeight="1" x14ac:dyDescent="0.2">
      <c r="A9" s="33" t="s">
        <v>21</v>
      </c>
      <c r="B9" s="33"/>
      <c r="C9" s="33"/>
      <c r="D9" s="33"/>
      <c r="E9" s="33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37</v>
      </c>
      <c r="C11" s="29"/>
      <c r="D11" s="26" t="s">
        <v>35</v>
      </c>
    </row>
    <row r="12" spans="1:6" x14ac:dyDescent="0.2">
      <c r="A12" s="7" t="s">
        <v>20</v>
      </c>
      <c r="B12" s="2"/>
      <c r="C12" s="2"/>
      <c r="D12" s="2"/>
    </row>
    <row r="13" spans="1:6" x14ac:dyDescent="0.2">
      <c r="A13" s="7" t="s">
        <v>19</v>
      </c>
      <c r="B13" s="2"/>
      <c r="C13" s="2"/>
      <c r="D13" s="2"/>
    </row>
    <row r="14" spans="1:6" x14ac:dyDescent="0.2">
      <c r="A14" s="2" t="s">
        <v>18</v>
      </c>
      <c r="B14" s="17">
        <v>156694636.97</v>
      </c>
      <c r="C14" s="16"/>
      <c r="D14" s="17">
        <v>161222634.63</v>
      </c>
      <c r="E14" s="18">
        <f>B14-D14</f>
        <v>-4527997.6599999964</v>
      </c>
    </row>
    <row r="15" spans="1:6" x14ac:dyDescent="0.2">
      <c r="A15" s="2" t="s">
        <v>17</v>
      </c>
      <c r="B15" s="17">
        <f>127923.63+1188983.75+690967.36+754700</f>
        <v>2762574.7399999998</v>
      </c>
      <c r="C15" s="16"/>
      <c r="D15" s="17">
        <f>127923.63+4045981.53+598907.38+211250</f>
        <v>4984062.54</v>
      </c>
      <c r="F15" s="25"/>
    </row>
    <row r="16" spans="1:6" x14ac:dyDescent="0.2">
      <c r="A16" s="2" t="s">
        <v>16</v>
      </c>
      <c r="B16" s="17">
        <v>2770396.85</v>
      </c>
      <c r="C16" s="16"/>
      <c r="D16" s="17">
        <v>2746940.82</v>
      </c>
    </row>
    <row r="17" spans="1:6" x14ac:dyDescent="0.2">
      <c r="A17" s="2" t="s">
        <v>15</v>
      </c>
      <c r="B17" s="19">
        <v>2219688.0299999998</v>
      </c>
      <c r="C17" s="16"/>
      <c r="D17" s="19">
        <v>1377271.71</v>
      </c>
    </row>
    <row r="18" spans="1:6" x14ac:dyDescent="0.2">
      <c r="A18" s="7" t="s">
        <v>14</v>
      </c>
      <c r="B18" s="15">
        <f>SUM(B14:B17)</f>
        <v>164447296.59</v>
      </c>
      <c r="C18" s="16"/>
      <c r="D18" s="15">
        <f>SUM(D14:D17)</f>
        <v>170330909.69999999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13</v>
      </c>
      <c r="B20" s="10"/>
      <c r="C20" s="10"/>
      <c r="D20" s="10"/>
    </row>
    <row r="21" spans="1:6" x14ac:dyDescent="0.2">
      <c r="A21" s="2" t="s">
        <v>12</v>
      </c>
      <c r="B21" s="30">
        <v>6715727.7800000003</v>
      </c>
      <c r="C21" s="13"/>
      <c r="D21" s="12">
        <v>6991214.9699999997</v>
      </c>
    </row>
    <row r="22" spans="1:6" x14ac:dyDescent="0.2">
      <c r="A22" s="2" t="s">
        <v>25</v>
      </c>
      <c r="B22" s="12">
        <v>18546537.850000001</v>
      </c>
      <c r="C22" s="13"/>
      <c r="D22" s="12">
        <v>19011959.68</v>
      </c>
    </row>
    <row r="23" spans="1:6" x14ac:dyDescent="0.2">
      <c r="A23" s="2" t="s">
        <v>26</v>
      </c>
      <c r="B23" s="19">
        <v>25</v>
      </c>
      <c r="C23" s="13"/>
      <c r="D23" s="19">
        <v>25</v>
      </c>
    </row>
    <row r="24" spans="1:6" x14ac:dyDescent="0.2">
      <c r="A24" s="7" t="s">
        <v>11</v>
      </c>
      <c r="B24" s="5">
        <f>SUM(B21:B23)</f>
        <v>25262290.630000003</v>
      </c>
      <c r="C24" s="13"/>
      <c r="D24" s="5">
        <f>SUM(D21:D23)</f>
        <v>26003199.649999999</v>
      </c>
    </row>
    <row r="25" spans="1:6" ht="13.5" thickBot="1" x14ac:dyDescent="0.25">
      <c r="A25" s="7" t="s">
        <v>10</v>
      </c>
      <c r="B25" s="23">
        <f>+B18+B24</f>
        <v>189709587.22</v>
      </c>
      <c r="C25" s="8"/>
      <c r="D25" s="23">
        <f>+D18+D24</f>
        <v>196334109.34999999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9</v>
      </c>
      <c r="B27" s="27"/>
      <c r="C27" s="2"/>
      <c r="D27" s="27"/>
      <c r="F27" s="14"/>
    </row>
    <row r="28" spans="1:6" x14ac:dyDescent="0.2">
      <c r="A28" s="7" t="s">
        <v>8</v>
      </c>
      <c r="B28" s="28"/>
      <c r="C28" s="2"/>
      <c r="D28" s="28"/>
    </row>
    <row r="29" spans="1:6" x14ac:dyDescent="0.2">
      <c r="A29" s="2" t="s">
        <v>27</v>
      </c>
      <c r="B29" s="12">
        <f>13269638.54+1822314.21</f>
        <v>15091952.75</v>
      </c>
      <c r="C29" s="13"/>
      <c r="D29" s="12">
        <f>11901293.55+1678867.7</f>
        <v>13580161.25</v>
      </c>
      <c r="F29" s="25"/>
    </row>
    <row r="30" spans="1:6" x14ac:dyDescent="0.2">
      <c r="A30" s="2" t="s">
        <v>28</v>
      </c>
      <c r="B30" s="12">
        <v>2404050.64</v>
      </c>
      <c r="C30" s="4"/>
      <c r="D30" s="12">
        <v>572484.98</v>
      </c>
    </row>
    <row r="31" spans="1:6" x14ac:dyDescent="0.2">
      <c r="A31" s="2" t="s">
        <v>29</v>
      </c>
      <c r="B31" s="19">
        <f>5166150.04+5166150.04+1738642.23+6078823.6</f>
        <v>18149765.91</v>
      </c>
      <c r="C31" s="4"/>
      <c r="D31" s="19">
        <f>4453766.7+4453766.7+7019711.1+1159094.82+5470941.24</f>
        <v>22557280.560000002</v>
      </c>
    </row>
    <row r="32" spans="1:6" x14ac:dyDescent="0.2">
      <c r="A32" s="7" t="s">
        <v>7</v>
      </c>
      <c r="B32" s="11">
        <f>SUM(B29:B31)</f>
        <v>35645769.299999997</v>
      </c>
      <c r="C32" s="6"/>
      <c r="D32" s="11">
        <f>SUM(D29:D31)</f>
        <v>36709926.790000007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6</v>
      </c>
      <c r="B34" s="9"/>
      <c r="C34" s="10"/>
      <c r="D34" s="9"/>
    </row>
    <row r="35" spans="1:6" x14ac:dyDescent="0.2">
      <c r="A35" s="2" t="s">
        <v>30</v>
      </c>
      <c r="B35" s="12">
        <v>6914404.2300000004</v>
      </c>
      <c r="C35" s="10"/>
      <c r="D35" s="12">
        <v>7201799.9199999999</v>
      </c>
    </row>
    <row r="36" spans="1:6" x14ac:dyDescent="0.2">
      <c r="A36" s="2" t="s">
        <v>31</v>
      </c>
      <c r="B36" s="19">
        <v>10028105.310000001</v>
      </c>
      <c r="C36" s="13"/>
      <c r="D36" s="19">
        <v>9861437.7100000009</v>
      </c>
    </row>
    <row r="37" spans="1:6" x14ac:dyDescent="0.2">
      <c r="A37" s="7" t="s">
        <v>5</v>
      </c>
      <c r="B37" s="20">
        <f>SUM(B35:B36)</f>
        <v>16942509.539999999</v>
      </c>
      <c r="C37" s="10"/>
      <c r="D37" s="20">
        <f>SUM(D35:D36)</f>
        <v>17063237.630000003</v>
      </c>
    </row>
    <row r="38" spans="1:6" x14ac:dyDescent="0.2">
      <c r="A38" s="7" t="s">
        <v>4</v>
      </c>
      <c r="B38" s="11">
        <f>+B32+B37</f>
        <v>52588278.839999996</v>
      </c>
      <c r="C38" s="11">
        <f>+C37+C32</f>
        <v>0</v>
      </c>
      <c r="D38" s="11">
        <f>+D32+D37</f>
        <v>53773164.420000009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32</v>
      </c>
      <c r="B40" s="9"/>
      <c r="C40" s="10"/>
      <c r="D40" s="9"/>
    </row>
    <row r="41" spans="1:6" ht="14.45" customHeight="1" x14ac:dyDescent="0.2">
      <c r="A41" s="2" t="s">
        <v>3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34</v>
      </c>
      <c r="B42" s="21">
        <v>-5439636.5499999998</v>
      </c>
      <c r="C42" s="22"/>
      <c r="D42" s="21">
        <v>5052720.9400000004</v>
      </c>
      <c r="F42" s="25"/>
    </row>
    <row r="43" spans="1:6" ht="12.95" customHeight="1" x14ac:dyDescent="0.2">
      <c r="A43" s="2" t="s">
        <v>2</v>
      </c>
      <c r="B43" s="19">
        <f>94457548-1792834+0.5-1519628-5695386+8130489-2701787+30980+5052721</f>
        <v>95962103.5</v>
      </c>
      <c r="C43" s="13"/>
      <c r="D43" s="19">
        <f>94457548-1792834+0.5-1519628-5695386+8130489-2701787+30980</f>
        <v>90909382.5</v>
      </c>
      <c r="F43" s="25"/>
    </row>
    <row r="44" spans="1:6" x14ac:dyDescent="0.2">
      <c r="A44" s="7" t="s">
        <v>1</v>
      </c>
      <c r="B44" s="5">
        <f>SUM(B41:B43)</f>
        <v>137121307.94999999</v>
      </c>
      <c r="C44" s="8"/>
      <c r="D44" s="5">
        <f>SUM(D41:D43)</f>
        <v>142560944.44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189709586.78999999</v>
      </c>
      <c r="C46" s="6"/>
      <c r="D46" s="23">
        <f>+D38+D44</f>
        <v>196334108.86000001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2" t="s">
        <v>33</v>
      </c>
      <c r="B51" s="32"/>
      <c r="C51" s="32"/>
      <c r="D51" s="32"/>
    </row>
    <row r="52" spans="1:4" x14ac:dyDescent="0.2">
      <c r="A52" s="31"/>
      <c r="B52" s="31"/>
      <c r="C52" s="31"/>
      <c r="D52" s="31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2024-09-16T18:25:28Z</cp:lastPrinted>
  <dcterms:created xsi:type="dcterms:W3CDTF">2021-09-09T17:03:34Z</dcterms:created>
  <dcterms:modified xsi:type="dcterms:W3CDTF">2024-09-16T18:25:39Z</dcterms:modified>
</cp:coreProperties>
</file>