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C9426D5-E982-4C36-8A8E-AB3E1F82C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3" i="2"/>
  <c r="C44" i="2" s="1"/>
  <c r="C37" i="2"/>
  <c r="C31" i="2"/>
  <c r="C29" i="2"/>
  <c r="C32" i="2" s="1"/>
  <c r="C38" i="2" s="1"/>
  <c r="C24" i="2"/>
  <c r="C15" i="2"/>
  <c r="C18" i="2" s="1"/>
  <c r="C25" i="2" s="1"/>
  <c r="B37" i="2"/>
  <c r="C46" i="2" l="1"/>
  <c r="B32" i="2"/>
  <c r="B38" i="2" s="1"/>
  <c r="B44" i="2"/>
  <c r="B24" i="2"/>
  <c r="B46" i="2" l="1"/>
  <c r="B18" i="2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<sst xmlns="http://schemas.openxmlformats.org/spreadsheetml/2006/main" count="38" uniqueCount="38">
  <si>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</si>
  <si>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</si>
  <si>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</si>
  <si>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</si>
  <si>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</si>
  <si>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</si>
  <si>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</si>
  <si>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</si>
  <si>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</si>
  <si>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</si>
  <si>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</si>
  <si>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</si>
  <si>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</si>
  <si>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</si>
  <si>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</si>
  <si>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</si>
  <si>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</si>
  <si>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</si>
  <si>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</si>
  <si>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</si>
  <si>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</si>
  <si>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</si>
  <si>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</si>
  <si>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</si>
  <si>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</si>
  <si>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</si>
  <si>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</si>
  <si>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</si>
  <si>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</si>
  <si>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</si>
  <si>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</si>
  <si>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</si>
  <si>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</si>
  <si>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</si>
  <si>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</si>
  <si>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JULIO</t>
  </si>
  <si>
    <t>AGOSTO</t>
  </si>
  <si>
    <t>Al  31 DE AGOSTO Y AL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</si>
</sst>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2076451</xdr:colOff>
      <xdr:row>0</xdr:row>
      <xdr:rowOff>0</xdr:rowOff>
    </xdr:from>
    <xdr:to>
      <xdr:col>1</xdr:col>
      <xdr:colOff>535306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171451</xdr:colOff>
      <xdr:row>1</xdr:row>
      <xdr:rowOff>76200</xdr:rowOff>
    </xdr:from>
    <xdr:to>
      <xdr:col>0</xdr:col>
      <xdr:colOff>1464946</xdr:colOff>
      <xdr:row>8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C62789-19B2-8B9A-C867-7EC42472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238125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H31" sqref="H31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37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36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140609125.00999999</v>
      </c>
      <c r="C14" s="12">
        <v>136146267.44</v>
      </c>
      <c r="D14" s="13">
        <f>B14-C14</f>
        <v>4462857.5699999928</v>
      </c>
    </row>
    <row r="15" spans="1:5" x14ac:dyDescent="0.2">
      <c r="A15" s="2" t="s">
        <v>17</v>
      </c>
      <c r="B15" s="12">
        <f>158178.93+1771944.9+1222845.63+372300</f>
        <v>3525269.46</v>
      </c>
      <c r="C15" s="12">
        <f>255846.93+4015066.3+1170384.34+965150</f>
        <v>6406447.5699999994</v>
      </c>
      <c r="E15" s="16"/>
    </row>
    <row r="16" spans="1:5" x14ac:dyDescent="0.2">
      <c r="A16" s="2" t="s">
        <v>16</v>
      </c>
      <c r="B16" s="12">
        <v>2508981.9900000002</v>
      </c>
      <c r="C16" s="12">
        <v>2683188.5699999998</v>
      </c>
    </row>
    <row r="17" spans="1:7" x14ac:dyDescent="0.2">
      <c r="A17" s="2" t="s">
        <v>15</v>
      </c>
      <c r="B17" s="14">
        <v>966843.75</v>
      </c>
      <c r="C17" s="14">
        <v>1327400.6200000001</v>
      </c>
    </row>
    <row r="18" spans="1:7" x14ac:dyDescent="0.2">
      <c r="A18" s="7" t="s">
        <v>14</v>
      </c>
      <c r="B18" s="11">
        <f>SUM(B14:B17)</f>
        <v>147610220.21000001</v>
      </c>
      <c r="C18" s="11">
        <f>SUM(C14:C17)</f>
        <v>146563304.19999999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5639795.0300000003</v>
      </c>
      <c r="C21" s="21">
        <v>5786330.4400000004</v>
      </c>
    </row>
    <row r="22" spans="1:7" x14ac:dyDescent="0.2">
      <c r="A22" s="2" t="s">
        <v>25</v>
      </c>
      <c r="B22" s="9">
        <v>20663008.239999998</v>
      </c>
      <c r="C22" s="9">
        <v>21158332.329999998</v>
      </c>
    </row>
    <row r="23" spans="1:7" x14ac:dyDescent="0.2">
      <c r="A23" s="2" t="s">
        <v>26</v>
      </c>
      <c r="B23" s="14">
        <v>25</v>
      </c>
      <c r="C23" s="14">
        <v>25</v>
      </c>
    </row>
    <row r="24" spans="1:7" x14ac:dyDescent="0.2">
      <c r="A24" s="7" t="s">
        <v>11</v>
      </c>
      <c r="B24" s="5">
        <f>SUM(B21:B23)</f>
        <v>26302828.27</v>
      </c>
      <c r="C24" s="5">
        <f>SUM(C21:C23)</f>
        <v>26944687.77</v>
      </c>
    </row>
    <row r="25" spans="1:7" ht="13.5" thickBot="1" x14ac:dyDescent="0.25">
      <c r="A25" s="7" t="s">
        <v>10</v>
      </c>
      <c r="B25" s="22">
        <f>+B18+B24</f>
        <v>173913048.48000002</v>
      </c>
      <c r="C25" s="22">
        <f>+C18+C24</f>
        <v>173507991.97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12162845.48+3569649.65</f>
        <v>15732495.130000001</v>
      </c>
      <c r="C29" s="21">
        <f>14053817.61+3612928.72</f>
        <v>17666746.329999998</v>
      </c>
      <c r="E29" s="16"/>
    </row>
    <row r="30" spans="1:7" x14ac:dyDescent="0.2">
      <c r="A30" s="2" t="s">
        <v>28</v>
      </c>
      <c r="B30" s="9">
        <v>218627.96</v>
      </c>
      <c r="C30" s="9">
        <v>261348.95</v>
      </c>
    </row>
    <row r="31" spans="1:7" x14ac:dyDescent="0.2">
      <c r="A31" s="2" t="s">
        <v>29</v>
      </c>
      <c r="B31" s="14">
        <f>5531920.1+5531920.1+191290.57+2108650+6282508.89</f>
        <v>19646289.66</v>
      </c>
      <c r="C31" s="14">
        <f>4822286.76+4822286.76+7675673+1399016.67+5572875.56</f>
        <v>24292138.749999996</v>
      </c>
    </row>
    <row r="32" spans="1:7" x14ac:dyDescent="0.2">
      <c r="A32" s="7" t="s">
        <v>7</v>
      </c>
      <c r="B32" s="21">
        <f>SUM(B29:B31)</f>
        <v>35597412.75</v>
      </c>
      <c r="C32" s="21">
        <f>SUM(C29:C31)</f>
        <v>42220234.029999994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5695452.3300000001</v>
      </c>
      <c r="C35" s="21">
        <v>5854168.0700000003</v>
      </c>
    </row>
    <row r="36" spans="1:6" x14ac:dyDescent="0.2">
      <c r="A36" s="2" t="s">
        <v>31</v>
      </c>
      <c r="B36" s="14">
        <v>10709721.380000001</v>
      </c>
      <c r="C36" s="14">
        <v>10212058.58</v>
      </c>
    </row>
    <row r="37" spans="1:6" x14ac:dyDescent="0.2">
      <c r="A37" s="7" t="s">
        <v>5</v>
      </c>
      <c r="B37" s="14">
        <f>SUM(B35:B36)</f>
        <v>16405173.710000001</v>
      </c>
      <c r="C37" s="14">
        <f>SUM(C35:C36)</f>
        <v>16066226.65</v>
      </c>
    </row>
    <row r="38" spans="1:6" x14ac:dyDescent="0.2">
      <c r="A38" s="7" t="s">
        <v>4</v>
      </c>
      <c r="B38" s="25">
        <f>+B32+B37</f>
        <v>52002586.460000001</v>
      </c>
      <c r="C38" s="25">
        <f>+C32+C37</f>
        <v>58286460.679999992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6688931.6299999999</v>
      </c>
      <c r="C42" s="9">
        <v>-3729590.71</v>
      </c>
      <c r="E42" s="16"/>
      <c r="F42" s="24"/>
    </row>
    <row r="43" spans="1:6" ht="12.95" customHeight="1" x14ac:dyDescent="0.2">
      <c r="A43" s="2" t="s">
        <v>2</v>
      </c>
      <c r="B43" s="14">
        <f>77169658-4317377-3729591-1</f>
        <v>69122689</v>
      </c>
      <c r="C43" s="14">
        <f>77169658-4317377</f>
        <v>72852281</v>
      </c>
      <c r="E43" s="16"/>
      <c r="F43" s="24"/>
    </row>
    <row r="44" spans="1:6" x14ac:dyDescent="0.2">
      <c r="A44" s="7" t="s">
        <v>1</v>
      </c>
      <c r="B44" s="25">
        <f>SUM(B41:B43)</f>
        <v>121910461.63</v>
      </c>
      <c r="C44" s="25">
        <f>SUM(C41:C43)</f>
        <v>115221531.28999999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173913048.09</v>
      </c>
      <c r="C46" s="22">
        <f>+C44+C38</f>
        <v>173507991.96999997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2025-09-22T17:54:16Z</cp:lastPrinted>
  <dcterms:created xsi:type="dcterms:W3CDTF">2021-09-09T17:03:34Z</dcterms:created>
  <dcterms:modified xsi:type="dcterms:W3CDTF">2025-09-22T17:54:18Z</dcterms:modified>
</cp:coreProperties>
</file>