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jc.hernandez\Desktop\"/>
    </mc:Choice>
  </mc:AlternateContent>
  <xr:revisionPtr revIDLastSave="0" documentId="8_{8057FF48-99B8-4D6B-96B2-5771804300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2" l="1"/>
  <c r="B43" i="2"/>
  <c r="D44" i="2"/>
  <c r="D30" i="2"/>
  <c r="D29" i="2"/>
  <c r="D32" i="2" s="1"/>
  <c r="D22" i="2"/>
  <c r="D21" i="2"/>
  <c r="D24" i="2" s="1"/>
  <c r="D37" i="2"/>
  <c r="D18" i="2"/>
  <c r="B37" i="2"/>
  <c r="D38" i="2" l="1"/>
  <c r="D46" i="2" s="1"/>
  <c r="D25" i="2"/>
  <c r="B44" i="2"/>
  <c r="C41" i="2" l="1"/>
  <c r="C38" i="2"/>
  <c r="B24" i="2"/>
  <c r="B18" i="2"/>
  <c r="E14" i="2"/>
  <c r="B32" i="2" l="1"/>
  <c r="B38" i="2" s="1"/>
  <c r="B25" i="2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<sst xmlns="http://schemas.openxmlformats.org/spreadsheetml/2006/main" count="38" uniqueCount="38">
  <si>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</si>
  <si>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</si>
  <si>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</si>
  <si>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Resultados pasitivos (ahorro) / negativo (desahorro)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</si>
  <si>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</si>
  <si>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</si>
  <si>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</si>
  <si>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</si>
  <si>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</si>
  <si>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</si>
  <si>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</si>
  <si>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</si>
  <si>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</si>
  <si>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</si>
  <si>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</si>
  <si>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</si>
  <si>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</si>
  <si>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</si>
  <si>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</si>
  <si>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</si>
  <si>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</si>
  <si>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</si>
  <si>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</si>
  <si>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</si>
  <si>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</si>
  <si>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</si>
  <si>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</si>
  <si>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</si>
  <si>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</si>
  <si>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</si>
  <si>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</si>
  <si>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</si>
  <si>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</si>
  <si>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</si>
  <si>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</si>
  <si>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 xml:space="preserve">31 de enero 2024 y Al 31 de diciembre   2023 </t>
  </si>
  <si>
    <t xml:space="preserve">DICIEMBRE 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</si>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</sst>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3" fillId="2" borderId="0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5" fontId="2" fillId="2" borderId="0" xfId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topLeftCell="A15" zoomScaleNormal="100" zoomScaleSheetLayoutView="70" workbookViewId="0">
      <selection activeCell="F50" sqref="F50"/>
    </sheetView>
  </sheetViews>
  <sheetFormatPr baseColWidth="10" defaultColWidth="11.5703125" defaultRowHeight="12.75" x14ac:dyDescent="0.2"/>
  <cols>
    <col min="1" max="1" width="48.140625" style="1" customWidth="1"/>
    <col min="2" max="2" width="17.85546875" style="1" bestFit="1" customWidth="1"/>
    <col min="3" max="3" width="0.28515625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25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2" t="s">
        <v>24</v>
      </c>
      <c r="B6" s="32"/>
      <c r="C6" s="32"/>
      <c r="D6" s="32"/>
      <c r="E6" s="32"/>
    </row>
    <row r="7" spans="1:6" ht="12.75" customHeight="1" x14ac:dyDescent="0.2">
      <c r="A7" s="32" t="s">
        <v>23</v>
      </c>
      <c r="B7" s="32"/>
      <c r="C7" s="32"/>
      <c r="D7" s="32"/>
      <c r="E7" s="32"/>
    </row>
    <row r="8" spans="1:6" ht="12.75" customHeight="1" x14ac:dyDescent="0.2">
      <c r="A8" s="32" t="s">
        <v>35</v>
      </c>
      <c r="B8" s="32"/>
      <c r="C8" s="32"/>
      <c r="D8" s="32"/>
      <c r="E8" s="32"/>
    </row>
    <row r="9" spans="1:6" ht="12.75" customHeight="1" x14ac:dyDescent="0.2">
      <c r="A9" s="32" t="s">
        <v>22</v>
      </c>
      <c r="B9" s="32"/>
      <c r="C9" s="32"/>
      <c r="D9" s="32"/>
      <c r="E9" s="32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37</v>
      </c>
      <c r="C11" s="29"/>
      <c r="D11" s="26" t="s">
        <v>36</v>
      </c>
    </row>
    <row r="12" spans="1:6" x14ac:dyDescent="0.2">
      <c r="A12" s="7" t="s">
        <v>21</v>
      </c>
      <c r="B12" s="2"/>
      <c r="C12" s="2"/>
      <c r="D12" s="2"/>
    </row>
    <row r="13" spans="1:6" x14ac:dyDescent="0.2">
      <c r="A13" s="7" t="s">
        <v>20</v>
      </c>
      <c r="B13" s="2"/>
      <c r="C13" s="2"/>
      <c r="D13" s="2"/>
    </row>
    <row r="14" spans="1:6" x14ac:dyDescent="0.2">
      <c r="A14" s="2" t="s">
        <v>19</v>
      </c>
      <c r="B14" s="17">
        <v>136718253.08000001</v>
      </c>
      <c r="C14" s="16"/>
      <c r="D14" s="17">
        <v>147094297</v>
      </c>
      <c r="E14" s="18">
        <f>B14-D14</f>
        <v>-10376043.919999987</v>
      </c>
    </row>
    <row r="15" spans="1:6" x14ac:dyDescent="0.2">
      <c r="A15" s="2" t="s">
        <v>18</v>
      </c>
      <c r="B15" s="17">
        <v>7072150.4100000001</v>
      </c>
      <c r="C15" s="16"/>
      <c r="D15" s="17">
        <v>2456098</v>
      </c>
      <c r="F15" s="25"/>
    </row>
    <row r="16" spans="1:6" x14ac:dyDescent="0.2">
      <c r="A16" s="2" t="s">
        <v>17</v>
      </c>
      <c r="B16" s="17">
        <v>3075064.66</v>
      </c>
      <c r="C16" s="16"/>
      <c r="D16" s="17">
        <v>3341384</v>
      </c>
    </row>
    <row r="17" spans="1:6" x14ac:dyDescent="0.2">
      <c r="A17" s="2" t="s">
        <v>16</v>
      </c>
      <c r="B17" s="19">
        <v>2023087.81</v>
      </c>
      <c r="C17" s="16"/>
      <c r="D17" s="19">
        <v>2409040</v>
      </c>
    </row>
    <row r="18" spans="1:6" x14ac:dyDescent="0.2">
      <c r="A18" s="7" t="s">
        <v>15</v>
      </c>
      <c r="B18" s="15">
        <f>SUM(B14:B17)</f>
        <v>148888555.96000001</v>
      </c>
      <c r="C18" s="16"/>
      <c r="D18" s="15">
        <f>SUM(D14:D17)</f>
        <v>155300819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14</v>
      </c>
      <c r="B20" s="10"/>
      <c r="C20" s="10"/>
      <c r="D20" s="10"/>
    </row>
    <row r="21" spans="1:6" x14ac:dyDescent="0.2">
      <c r="A21" s="2" t="s">
        <v>13</v>
      </c>
      <c r="B21" s="12">
        <v>5279322.92</v>
      </c>
      <c r="C21" s="13"/>
      <c r="D21" s="12">
        <f>5541898-0.5</f>
        <v>5541897.5</v>
      </c>
    </row>
    <row r="22" spans="1:6" x14ac:dyDescent="0.2">
      <c r="A22" s="2" t="s">
        <v>26</v>
      </c>
      <c r="B22" s="12">
        <v>21056744.140000001</v>
      </c>
      <c r="C22" s="13"/>
      <c r="D22" s="12">
        <f>21543775-0.5</f>
        <v>21543774.5</v>
      </c>
    </row>
    <row r="23" spans="1:6" x14ac:dyDescent="0.2">
      <c r="A23" s="2" t="s">
        <v>27</v>
      </c>
      <c r="B23" s="19">
        <v>25</v>
      </c>
      <c r="C23" s="13"/>
      <c r="D23" s="19">
        <v>25</v>
      </c>
    </row>
    <row r="24" spans="1:6" x14ac:dyDescent="0.2">
      <c r="A24" s="7" t="s">
        <v>12</v>
      </c>
      <c r="B24" s="5">
        <f>SUM(B21:B23)</f>
        <v>26336092.060000002</v>
      </c>
      <c r="C24" s="13"/>
      <c r="D24" s="5">
        <f>SUM(D21:D23)</f>
        <v>27085697</v>
      </c>
    </row>
    <row r="25" spans="1:6" ht="13.5" thickBot="1" x14ac:dyDescent="0.25">
      <c r="A25" s="7" t="s">
        <v>11</v>
      </c>
      <c r="B25" s="23">
        <f>+B18+B24</f>
        <v>175224648.02000001</v>
      </c>
      <c r="C25" s="8"/>
      <c r="D25" s="23">
        <f>+D18+D24</f>
        <v>182386516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10</v>
      </c>
      <c r="B27" s="27"/>
      <c r="C27" s="2"/>
      <c r="D27" s="27"/>
      <c r="F27" s="14"/>
    </row>
    <row r="28" spans="1:6" x14ac:dyDescent="0.2">
      <c r="A28" s="7" t="s">
        <v>9</v>
      </c>
      <c r="B28" s="28"/>
      <c r="C28" s="2"/>
      <c r="D28" s="28"/>
    </row>
    <row r="29" spans="1:6" x14ac:dyDescent="0.2">
      <c r="A29" s="2" t="s">
        <v>28</v>
      </c>
      <c r="B29" s="12">
        <v>7275308.7400000002</v>
      </c>
      <c r="C29" s="13"/>
      <c r="D29" s="12">
        <f>13774714-0.5</f>
        <v>13774713.5</v>
      </c>
      <c r="F29" s="25"/>
    </row>
    <row r="30" spans="1:6" x14ac:dyDescent="0.2">
      <c r="A30" s="2" t="s">
        <v>29</v>
      </c>
      <c r="B30" s="12">
        <v>241925.93</v>
      </c>
      <c r="C30" s="4"/>
      <c r="D30" s="12">
        <f>2050209-0.5</f>
        <v>2050208.5</v>
      </c>
    </row>
    <row r="31" spans="1:6" x14ac:dyDescent="0.2">
      <c r="A31" s="2" t="s">
        <v>30</v>
      </c>
      <c r="B31" s="19">
        <v>11598193.619999999</v>
      </c>
      <c r="C31" s="4"/>
      <c r="D31" s="19">
        <v>8524843</v>
      </c>
    </row>
    <row r="32" spans="1:6" x14ac:dyDescent="0.2">
      <c r="A32" s="7" t="s">
        <v>8</v>
      </c>
      <c r="B32" s="11">
        <f>SUM(B29:B31)</f>
        <v>19115428.289999999</v>
      </c>
      <c r="C32" s="6"/>
      <c r="D32" s="11">
        <f>SUM(D29:D31)</f>
        <v>24349765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7</v>
      </c>
      <c r="B34" s="9"/>
      <c r="C34" s="10"/>
      <c r="D34" s="9"/>
    </row>
    <row r="35" spans="1:6" x14ac:dyDescent="0.2">
      <c r="A35" s="2" t="s">
        <v>31</v>
      </c>
      <c r="B35" s="12">
        <v>5573477.5300000003</v>
      </c>
      <c r="C35" s="10"/>
      <c r="D35" s="12">
        <v>5854022</v>
      </c>
    </row>
    <row r="36" spans="1:6" x14ac:dyDescent="0.2">
      <c r="A36" s="2" t="s">
        <v>32</v>
      </c>
      <c r="B36" s="19">
        <v>11272187.1</v>
      </c>
      <c r="C36" s="13"/>
      <c r="D36" s="19">
        <v>11126340</v>
      </c>
    </row>
    <row r="37" spans="1:6" x14ac:dyDescent="0.2">
      <c r="A37" s="7" t="s">
        <v>6</v>
      </c>
      <c r="B37" s="20">
        <f>SUM(B35:B36)</f>
        <v>16845664.629999999</v>
      </c>
      <c r="C37" s="10"/>
      <c r="D37" s="20">
        <f>SUM(D35:D36)</f>
        <v>16980362</v>
      </c>
    </row>
    <row r="38" spans="1:6" x14ac:dyDescent="0.2">
      <c r="A38" s="7" t="s">
        <v>5</v>
      </c>
      <c r="B38" s="11">
        <f>+B32+B37</f>
        <v>35961092.920000002</v>
      </c>
      <c r="C38" s="11">
        <f>+C37+C32</f>
        <v>0</v>
      </c>
      <c r="D38" s="11">
        <f>+D32+D37</f>
        <v>41330127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33</v>
      </c>
      <c r="B40" s="9"/>
      <c r="C40" s="10"/>
      <c r="D40" s="9"/>
    </row>
    <row r="41" spans="1:6" ht="14.45" customHeight="1" x14ac:dyDescent="0.2">
      <c r="A41" s="2" t="s">
        <v>4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</v>
      </c>
      <c r="B42" s="21">
        <v>-1792834.07</v>
      </c>
      <c r="C42" s="22"/>
      <c r="D42" s="21">
        <v>-198868</v>
      </c>
      <c r="F42" s="25"/>
    </row>
    <row r="43" spans="1:6" ht="12.95" customHeight="1" x14ac:dyDescent="0.2">
      <c r="A43" s="2" t="s">
        <v>2</v>
      </c>
      <c r="B43" s="19">
        <f>+D42+D43</f>
        <v>94457548</v>
      </c>
      <c r="C43" s="13"/>
      <c r="D43" s="19">
        <v>94656416</v>
      </c>
      <c r="F43" s="25"/>
    </row>
    <row r="44" spans="1:6" x14ac:dyDescent="0.2">
      <c r="A44" s="7" t="s">
        <v>1</v>
      </c>
      <c r="B44" s="5">
        <f>SUM(B41:B43)</f>
        <v>139263554.93000001</v>
      </c>
      <c r="C44" s="8"/>
      <c r="D44" s="5">
        <f>SUM(D41:D43)</f>
        <v>141056389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175224647.85000002</v>
      </c>
      <c r="C46" s="6"/>
      <c r="D46" s="23">
        <f>+D38+D44</f>
        <v>182386516</v>
      </c>
    </row>
    <row r="47" spans="1:6" ht="13.5" thickTop="1" x14ac:dyDescent="0.2">
      <c r="A47" s="7"/>
      <c r="B47" s="5"/>
      <c r="C47" s="6"/>
      <c r="D47" s="5"/>
      <c r="F47" s="25"/>
    </row>
    <row r="48" spans="1:6" x14ac:dyDescent="0.2">
      <c r="B48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1" t="s">
        <v>34</v>
      </c>
      <c r="B51" s="31"/>
      <c r="C51" s="31"/>
      <c r="D51" s="31"/>
    </row>
    <row r="52" spans="1:4" x14ac:dyDescent="0.2">
      <c r="A52" s="30"/>
      <c r="B52" s="30"/>
      <c r="C52" s="30"/>
      <c r="D52" s="30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ignoredErrors>
    <ignoredError sqref="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Juan Carlos Hernandez</cp:lastModifiedBy>
  <cp:lastPrinted>2024-02-12T22:38:26Z</cp:lastPrinted>
  <dcterms:created xsi:type="dcterms:W3CDTF">2021-09-09T17:03:34Z</dcterms:created>
  <dcterms:modified xsi:type="dcterms:W3CDTF">2024-02-13T00:04:14Z</dcterms:modified>
</cp:coreProperties>
</file>