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FEB.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2" l="1"/>
  <c r="D35" i="2"/>
  <c r="D17" i="2"/>
  <c r="D16" i="2"/>
  <c r="B43" i="2"/>
  <c r="B29" i="2"/>
  <c r="B31" i="2"/>
  <c r="B41" i="2" l="1"/>
  <c r="D37" i="2" l="1"/>
  <c r="D32" i="2"/>
  <c r="D38" i="2" s="1"/>
  <c r="D23" i="2"/>
  <c r="D24" i="2" s="1"/>
  <c r="D18" i="2"/>
  <c r="D44" i="2" l="1"/>
  <c r="D46" i="2" s="1"/>
  <c r="B44" i="2"/>
  <c r="D25" i="2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<sst xmlns="http://schemas.openxmlformats.org/spreadsheetml/2006/main" count="38" uniqueCount="38">
  <si>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</si>
  <si>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</si>
  <si>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</si>
  <si>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</si>
  <si>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</si>
  <si>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</si>
  <si>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</si>
  <si>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</si>
  <si>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</si>
  <si>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</si>
  <si>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</si>
  <si>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</si>
  <si>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</si>
  <si>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</si>
  <si>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</si>
  <si>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</si>
  <si>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</si>
  <si>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</si>
  <si>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</si>
  <si>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</si>
  <si>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</si>
  <si>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</si>
  <si>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</si>
  <si>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</si>
  <si>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</si>
  <si>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</si>
  <si>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Enero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</si>
  <si>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</si>
  <si>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</si>
  <si>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</si>
  <si>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</si>
  <si>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</si>
  <si>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</si>
  <si>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</si>
  <si>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</si>
  <si>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</si>
  <si>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 xml:space="preserve">Al 28 de Febrero  y  al 31 de Enero 2022 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</si>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</sst>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/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topLeftCell="A37" zoomScaleNormal="100" workbookViewId="0">
      <selection activeCell="A47" sqref="A47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6"/>
      <c r="B1" s="26"/>
      <c r="C1" s="26"/>
      <c r="D1" s="27"/>
      <c r="E1" s="26"/>
    </row>
    <row r="2" spans="1:5" x14ac:dyDescent="0.3">
      <c r="A2" s="26" t="s">
        <v>25</v>
      </c>
      <c r="B2" s="26"/>
      <c r="C2" s="26"/>
      <c r="D2" s="27"/>
      <c r="E2" s="26"/>
    </row>
    <row r="3" spans="1:5" ht="12.75" customHeight="1" x14ac:dyDescent="0.3">
      <c r="A3" s="26"/>
      <c r="B3" s="26"/>
      <c r="C3" s="26"/>
      <c r="D3" s="27"/>
      <c r="E3" s="26"/>
    </row>
    <row r="4" spans="1:5" ht="12.75" customHeight="1" x14ac:dyDescent="0.3">
      <c r="A4" s="26"/>
      <c r="B4" s="26"/>
      <c r="C4" s="26"/>
      <c r="D4" s="27"/>
      <c r="E4" s="26"/>
    </row>
    <row r="5" spans="1:5" ht="12.75" customHeight="1" x14ac:dyDescent="0.3">
      <c r="A5" s="26"/>
      <c r="B5" s="26"/>
      <c r="C5" s="26"/>
      <c r="D5" s="27"/>
      <c r="E5" s="26"/>
    </row>
    <row r="6" spans="1:5" ht="12.75" customHeight="1" x14ac:dyDescent="0.3">
      <c r="A6" s="35" t="s">
        <v>24</v>
      </c>
      <c r="B6" s="35"/>
      <c r="C6" s="35"/>
      <c r="D6" s="35"/>
      <c r="E6" s="35"/>
    </row>
    <row r="7" spans="1:5" ht="12.75" customHeight="1" x14ac:dyDescent="0.3">
      <c r="A7" s="35" t="s">
        <v>23</v>
      </c>
      <c r="B7" s="35"/>
      <c r="C7" s="35"/>
      <c r="D7" s="35"/>
      <c r="E7" s="35"/>
    </row>
    <row r="8" spans="1:5" ht="12.75" customHeight="1" x14ac:dyDescent="0.3">
      <c r="A8" s="35" t="s">
        <v>36</v>
      </c>
      <c r="B8" s="35"/>
      <c r="C8" s="35"/>
      <c r="D8" s="35"/>
      <c r="E8" s="35"/>
    </row>
    <row r="9" spans="1:5" ht="12.75" customHeight="1" x14ac:dyDescent="0.3">
      <c r="A9" s="35" t="s">
        <v>22</v>
      </c>
      <c r="B9" s="35"/>
      <c r="C9" s="35"/>
      <c r="D9" s="35"/>
      <c r="E9" s="35"/>
    </row>
    <row r="10" spans="1:5" ht="7.05" customHeight="1" x14ac:dyDescent="0.3">
      <c r="A10" s="26"/>
      <c r="B10" s="26"/>
      <c r="C10" s="26"/>
      <c r="D10" s="27"/>
      <c r="E10" s="26"/>
    </row>
    <row r="11" spans="1:5" ht="14.4" thickBot="1" x14ac:dyDescent="0.35">
      <c r="A11" s="3"/>
      <c r="B11" s="25" t="s">
        <v>37</v>
      </c>
      <c r="C11" s="26"/>
      <c r="D11" s="25" t="s">
        <v>26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152287761.53</v>
      </c>
      <c r="C14" s="22"/>
      <c r="D14" s="23">
        <v>140527620</v>
      </c>
      <c r="E14" s="24">
        <f>B14-D14</f>
        <v>11760141.530000001</v>
      </c>
    </row>
    <row r="15" spans="1:5" x14ac:dyDescent="0.3">
      <c r="A15" s="3" t="s">
        <v>18</v>
      </c>
      <c r="B15" s="23">
        <f>100000+2033555.45+204723.26</f>
        <v>2338278.71</v>
      </c>
      <c r="C15" s="22"/>
      <c r="D15" s="23">
        <v>4903028</v>
      </c>
    </row>
    <row r="16" spans="1:5" x14ac:dyDescent="0.3">
      <c r="A16" s="3" t="s">
        <v>17</v>
      </c>
      <c r="B16" s="23">
        <v>3018906.29</v>
      </c>
      <c r="C16" s="22"/>
      <c r="D16" s="23">
        <f>3149577+0.49</f>
        <v>3149577.49</v>
      </c>
    </row>
    <row r="17" spans="1:6" x14ac:dyDescent="0.3">
      <c r="A17" s="3" t="s">
        <v>16</v>
      </c>
      <c r="B17" s="29">
        <v>1079398.2</v>
      </c>
      <c r="C17" s="22"/>
      <c r="D17" s="29">
        <f>1204451+0.49</f>
        <v>1204451.49</v>
      </c>
    </row>
    <row r="18" spans="1:6" x14ac:dyDescent="0.3">
      <c r="A18" s="8" t="s">
        <v>15</v>
      </c>
      <c r="B18" s="21">
        <f>SUM(B14:B17)</f>
        <v>158724344.72999999</v>
      </c>
      <c r="C18" s="22"/>
      <c r="D18" s="21">
        <f>SUM(D14:D17)</f>
        <v>149784676.98000002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7362408.9299999997</v>
      </c>
      <c r="C21" s="15"/>
      <c r="D21" s="14">
        <v>7783801</v>
      </c>
    </row>
    <row r="22" spans="1:6" x14ac:dyDescent="0.3">
      <c r="A22" s="3" t="s">
        <v>27</v>
      </c>
      <c r="B22" s="14">
        <v>17975251.43</v>
      </c>
      <c r="C22" s="15"/>
      <c r="D22" s="14">
        <v>18417340</v>
      </c>
    </row>
    <row r="23" spans="1:6" x14ac:dyDescent="0.3">
      <c r="A23" s="3" t="s">
        <v>28</v>
      </c>
      <c r="B23" s="29">
        <f>+'[1]NOTAS '!G137</f>
        <v>2</v>
      </c>
      <c r="C23" s="15"/>
      <c r="D23" s="29">
        <f>+'[1]NOTAS '!I137</f>
        <v>2</v>
      </c>
    </row>
    <row r="24" spans="1:6" x14ac:dyDescent="0.3">
      <c r="A24" s="8" t="s">
        <v>12</v>
      </c>
      <c r="B24" s="6">
        <f>SUM(B21:B23)</f>
        <v>25337662.359999999</v>
      </c>
      <c r="C24" s="15"/>
      <c r="D24" s="6">
        <f>SUM(D21:D23)</f>
        <v>26201143</v>
      </c>
    </row>
    <row r="25" spans="1:6" ht="14.4" thickBot="1" x14ac:dyDescent="0.35">
      <c r="A25" s="8" t="s">
        <v>11</v>
      </c>
      <c r="B25" s="33">
        <f>+B18+B24</f>
        <v>184062007.08999997</v>
      </c>
      <c r="C25" s="9"/>
      <c r="D25" s="33">
        <f>+D18+D24</f>
        <v>175985819.98000002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"/>
      <c r="C27" s="3"/>
      <c r="D27" s="3"/>
      <c r="F27" s="18"/>
    </row>
    <row r="28" spans="1:6" x14ac:dyDescent="0.3">
      <c r="A28" s="8" t="s">
        <v>9</v>
      </c>
      <c r="B28" s="17"/>
      <c r="C28" s="3"/>
      <c r="D28" s="17"/>
    </row>
    <row r="29" spans="1:6" x14ac:dyDescent="0.3">
      <c r="A29" s="3" t="s">
        <v>29</v>
      </c>
      <c r="B29" s="14">
        <f>4680150.07+675.06</f>
        <v>4680825.13</v>
      </c>
      <c r="C29" s="15"/>
      <c r="D29" s="14">
        <v>5211677.49</v>
      </c>
    </row>
    <row r="30" spans="1:6" x14ac:dyDescent="0.3">
      <c r="A30" s="3" t="s">
        <v>30</v>
      </c>
      <c r="B30" s="14">
        <v>1345733.43</v>
      </c>
      <c r="C30" s="5"/>
      <c r="D30" s="14">
        <v>1371573</v>
      </c>
    </row>
    <row r="31" spans="1:6" x14ac:dyDescent="0.3">
      <c r="A31" s="3" t="s">
        <v>31</v>
      </c>
      <c r="B31" s="29">
        <f>1123479.38+1123479.38+2367821.29+3147410.87</f>
        <v>7762190.9199999999</v>
      </c>
      <c r="C31" s="5"/>
      <c r="D31" s="29">
        <v>5894661</v>
      </c>
    </row>
    <row r="32" spans="1:6" x14ac:dyDescent="0.3">
      <c r="A32" s="8" t="s">
        <v>8</v>
      </c>
      <c r="B32" s="13">
        <f>SUM(B29:B31)</f>
        <v>13788749.48</v>
      </c>
      <c r="C32" s="7"/>
      <c r="D32" s="13">
        <f>SUM(D29:D31)</f>
        <v>12477911.49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32</v>
      </c>
      <c r="B35" s="14">
        <v>7354846.9199999999</v>
      </c>
      <c r="C35" s="12"/>
      <c r="D35" s="14">
        <f>7776238.49</f>
        <v>7776238.4900000002</v>
      </c>
    </row>
    <row r="36" spans="1:6" x14ac:dyDescent="0.3">
      <c r="A36" s="3" t="s">
        <v>33</v>
      </c>
      <c r="B36" s="29">
        <v>11212324.380000001</v>
      </c>
      <c r="C36" s="15"/>
      <c r="D36" s="29">
        <v>11887989</v>
      </c>
    </row>
    <row r="37" spans="1:6" x14ac:dyDescent="0.3">
      <c r="A37" s="8" t="s">
        <v>6</v>
      </c>
      <c r="B37" s="30">
        <f>SUM(B35:B36)</f>
        <v>18567171.300000001</v>
      </c>
      <c r="C37" s="12"/>
      <c r="D37" s="30">
        <f>SUM(D35:D36)</f>
        <v>19664227.490000002</v>
      </c>
    </row>
    <row r="38" spans="1:6" x14ac:dyDescent="0.3">
      <c r="A38" s="8" t="s">
        <v>5</v>
      </c>
      <c r="B38" s="13">
        <f>+B32+B37</f>
        <v>32355920.780000001</v>
      </c>
      <c r="C38" s="13">
        <f>+C37+C32</f>
        <v>0</v>
      </c>
      <c r="D38" s="13">
        <f>+D32+D37</f>
        <v>32142138.980000004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34</v>
      </c>
      <c r="B40" s="11"/>
      <c r="C40" s="12"/>
      <c r="D40" s="11"/>
    </row>
    <row r="41" spans="1:6" ht="14.55" customHeight="1" x14ac:dyDescent="0.3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1">
        <v>7862405.0499999998</v>
      </c>
      <c r="C42" s="32"/>
      <c r="D42" s="31">
        <v>2298445</v>
      </c>
      <c r="E42" s="10"/>
      <c r="F42" s="10"/>
    </row>
    <row r="43" spans="1:6" ht="13.05" customHeight="1" x14ac:dyDescent="0.3">
      <c r="A43" s="3" t="s">
        <v>2</v>
      </c>
      <c r="B43" s="29">
        <f>+D42+D43</f>
        <v>97744840</v>
      </c>
      <c r="C43" s="15"/>
      <c r="D43" s="29">
        <v>95446395</v>
      </c>
    </row>
    <row r="44" spans="1:6" x14ac:dyDescent="0.3">
      <c r="A44" s="8" t="s">
        <v>1</v>
      </c>
      <c r="B44" s="6">
        <f>SUM(B41:B43)</f>
        <v>151706086.05000001</v>
      </c>
      <c r="C44" s="9"/>
      <c r="D44" s="6">
        <f>SUM(D41:D43)</f>
        <v>143843681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3">
        <f>+B38+B44</f>
        <v>184062006.83000001</v>
      </c>
      <c r="C46" s="7"/>
      <c r="D46" s="33">
        <f>+D38+D44</f>
        <v>175985819.98000002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4"/>
      <c r="C49" s="5"/>
      <c r="D49" s="5"/>
    </row>
    <row r="50" spans="1:4" x14ac:dyDescent="0.3">
      <c r="A50" s="26"/>
      <c r="B50" s="4"/>
      <c r="C50" s="26"/>
      <c r="D50" s="27"/>
    </row>
    <row r="51" spans="1:4" x14ac:dyDescent="0.3">
      <c r="A51" s="35"/>
      <c r="B51" s="35"/>
      <c r="C51" s="35"/>
      <c r="D51" s="35"/>
    </row>
    <row r="52" spans="1:4" x14ac:dyDescent="0.3">
      <c r="A52" s="36"/>
      <c r="B52" s="36"/>
      <c r="C52" s="36"/>
      <c r="D52" s="36"/>
    </row>
    <row r="53" spans="1:4" x14ac:dyDescent="0.3">
      <c r="A53" s="3"/>
      <c r="B53" s="3"/>
      <c r="C53" s="3"/>
      <c r="D53" s="3"/>
    </row>
    <row r="54" spans="1:4" x14ac:dyDescent="0.3">
      <c r="A54" s="26"/>
      <c r="B54" s="26"/>
      <c r="C54" s="26"/>
      <c r="D54" s="27"/>
    </row>
    <row r="55" spans="1:4" x14ac:dyDescent="0.3">
      <c r="A55" s="35"/>
      <c r="B55" s="35"/>
      <c r="C55" s="35"/>
      <c r="D55" s="35"/>
    </row>
    <row r="56" spans="1:4" x14ac:dyDescent="0.3">
      <c r="A56" s="36"/>
      <c r="B56" s="36"/>
      <c r="C56" s="36"/>
      <c r="D56" s="36"/>
    </row>
    <row r="57" spans="1:4" x14ac:dyDescent="0.3">
      <c r="A57" s="28"/>
      <c r="B57" s="28"/>
      <c r="C57" s="28"/>
      <c r="D57" s="28"/>
    </row>
    <row r="58" spans="1:4" x14ac:dyDescent="0.3">
      <c r="A58" s="28"/>
      <c r="B58" s="28"/>
      <c r="C58" s="28"/>
      <c r="D58" s="28"/>
    </row>
    <row r="59" spans="1:4" x14ac:dyDescent="0.3">
      <c r="A59" s="28"/>
      <c r="B59" s="28"/>
      <c r="C59" s="28"/>
      <c r="D59" s="28"/>
    </row>
    <row r="60" spans="1:4" x14ac:dyDescent="0.3">
      <c r="A60" s="37" t="s">
        <v>35</v>
      </c>
      <c r="B60" s="37"/>
      <c r="C60" s="37"/>
      <c r="D60" s="37"/>
    </row>
    <row r="61" spans="1:4" s="38" customFormat="1" ht="13.2" x14ac:dyDescent="0.25"/>
    <row r="62" spans="1:4" s="38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2022-03-09T20:47:57Z</cp:lastPrinted>
  <dcterms:created xsi:type="dcterms:W3CDTF">2021-09-09T17:03:34Z</dcterms:created>
  <dcterms:modified xsi:type="dcterms:W3CDTF">2022-03-09T20:51:56Z</dcterms:modified>
</cp:coreProperties>
</file>