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7036676-6A7A-4A70-A037-83853B182B2A}" xr6:coauthVersionLast="47" xr6:coauthVersionMax="47" xr10:uidLastSave="{00000000-0000-0000-0000-000000000000}"/>
  <bookViews>
    <workbookView xWindow="10215" yWindow="2865" windowWidth="18585" windowHeight="12615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4" i="2"/>
  <c r="C43" i="2"/>
  <c r="C36" i="2"/>
  <c r="C37" i="2" s="1"/>
  <c r="C32" i="2"/>
  <c r="C38" i="2" s="1"/>
  <c r="C46" i="2" s="1"/>
  <c r="C31" i="2"/>
  <c r="C29" i="2"/>
  <c r="C25" i="2"/>
  <c r="C24" i="2"/>
  <c r="C18" i="2"/>
  <c r="C15" i="2"/>
  <c r="B44" i="2" l="1"/>
  <c r="B24" i="2"/>
  <c r="B37" i="2" l="1"/>
  <c r="B18" i="2" l="1"/>
  <c r="D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<sst xmlns="http://schemas.openxmlformats.org/spreadsheetml/2006/main" count="38" uniqueCount="38">
  <si>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</si>
  <si>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</si>
  <si>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</si>
  <si>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</si>
  <si>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</si>
  <si>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</si>
  <si>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</si>
  <si>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</si>
  <si>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</si>
  <si>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</si>
  <si>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</si>
  <si>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</si>
  <si>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</si>
  <si>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</si>
  <si>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</si>
  <si>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</si>
  <si>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</si>
  <si>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</si>
  <si>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</si>
  <si>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</si>
  <si>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</si>
  <si>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</si>
  <si>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</si>
  <si>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</si>
  <si>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</si>
  <si>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</si>
  <si>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</si>
  <si>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</si>
  <si>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</si>
  <si>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</si>
  <si>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</si>
  <si>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</si>
  <si>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</si>
  <si>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</si>
  <si>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</si>
  <si>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ENERO</t>
  </si>
  <si>
    <t>FEBRERO</t>
  </si>
  <si>
    <t>Al  28 DE FEBRERO Y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</si>
</sst>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3" fillId="2" borderId="4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4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2143126</xdr:colOff>
      <xdr:row>0</xdr:row>
      <xdr:rowOff>0</xdr:rowOff>
    </xdr:from>
    <xdr:to>
      <xdr:col>1</xdr:col>
      <xdr:colOff>601981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6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E54"/>
  <sheetViews>
    <sheetView tabSelected="1" zoomScaleNormal="100" zoomScaleSheetLayoutView="70" workbookViewId="0">
      <selection activeCell="E27" sqref="E27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254" width="9.140625" style="1" customWidth="1"/>
    <col min="255" max="16384" width="11.5703125" style="1"/>
  </cols>
  <sheetData>
    <row r="1" spans="1:5" x14ac:dyDescent="0.2">
      <c r="A1" s="25"/>
      <c r="B1" s="25"/>
      <c r="C1" s="25"/>
      <c r="D1" s="25"/>
    </row>
    <row r="2" spans="1:5" x14ac:dyDescent="0.2">
      <c r="A2" s="25" t="s">
        <v>24</v>
      </c>
      <c r="B2" s="25"/>
      <c r="C2" s="25"/>
      <c r="D2" s="25"/>
    </row>
    <row r="3" spans="1:5" ht="12.75" customHeight="1" x14ac:dyDescent="0.2">
      <c r="A3" s="25"/>
      <c r="B3" s="25"/>
      <c r="C3" s="25"/>
      <c r="D3" s="25"/>
    </row>
    <row r="4" spans="1:5" ht="12.75" customHeight="1" x14ac:dyDescent="0.2">
      <c r="A4" s="25"/>
      <c r="B4" s="25"/>
      <c r="C4" s="25"/>
      <c r="D4" s="25"/>
    </row>
    <row r="5" spans="1:5" ht="12.75" customHeight="1" x14ac:dyDescent="0.2">
      <c r="A5" s="25"/>
      <c r="B5" s="25"/>
      <c r="C5" s="25"/>
      <c r="D5" s="25"/>
    </row>
    <row r="6" spans="1:5" ht="12.75" customHeight="1" x14ac:dyDescent="0.2">
      <c r="A6" s="30" t="s">
        <v>23</v>
      </c>
      <c r="B6" s="30"/>
      <c r="C6" s="30"/>
      <c r="D6" s="30"/>
    </row>
    <row r="7" spans="1:5" ht="12.75" customHeight="1" x14ac:dyDescent="0.2">
      <c r="A7" s="30" t="s">
        <v>22</v>
      </c>
      <c r="B7" s="30"/>
      <c r="C7" s="30"/>
      <c r="D7" s="30"/>
    </row>
    <row r="8" spans="1:5" ht="12.75" customHeight="1" x14ac:dyDescent="0.2">
      <c r="A8" s="30" t="s">
        <v>37</v>
      </c>
      <c r="B8" s="30"/>
      <c r="C8" s="30"/>
      <c r="D8" s="30"/>
    </row>
    <row r="9" spans="1:5" ht="12.75" customHeight="1" x14ac:dyDescent="0.2">
      <c r="A9" s="30" t="s">
        <v>21</v>
      </c>
      <c r="B9" s="30"/>
      <c r="C9" s="30"/>
      <c r="D9" s="30"/>
    </row>
    <row r="10" spans="1:5" ht="6.95" customHeight="1" x14ac:dyDescent="0.2">
      <c r="A10" s="25"/>
      <c r="B10" s="25"/>
      <c r="C10" s="25"/>
      <c r="D10" s="25"/>
    </row>
    <row r="11" spans="1:5" ht="13.5" thickBot="1" x14ac:dyDescent="0.25">
      <c r="A11" s="2"/>
      <c r="B11" s="22" t="s">
        <v>36</v>
      </c>
      <c r="C11" s="22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151508213.47</v>
      </c>
      <c r="C14" s="14">
        <v>142116786.62</v>
      </c>
      <c r="D14" s="15">
        <f>B14-C14</f>
        <v>9391426.849999994</v>
      </c>
    </row>
    <row r="15" spans="1:5" x14ac:dyDescent="0.2">
      <c r="A15" s="2" t="s">
        <v>17</v>
      </c>
      <c r="B15" s="14">
        <f>190064.1+2700135.32+219196.76+522714.45</f>
        <v>3632110.63</v>
      </c>
      <c r="C15" s="14">
        <f>255846.93+5430948.66+79805.53+812200</f>
        <v>6578801.1200000001</v>
      </c>
      <c r="E15" s="21"/>
    </row>
    <row r="16" spans="1:5" x14ac:dyDescent="0.2">
      <c r="A16" s="2" t="s">
        <v>16</v>
      </c>
      <c r="B16" s="14">
        <v>2571185.1</v>
      </c>
      <c r="C16" s="14">
        <v>2404175.5299999998</v>
      </c>
    </row>
    <row r="17" spans="1:5" x14ac:dyDescent="0.2">
      <c r="A17" s="2" t="s">
        <v>15</v>
      </c>
      <c r="B17" s="16">
        <v>1645669.29</v>
      </c>
      <c r="C17" s="16">
        <v>1878821.52</v>
      </c>
    </row>
    <row r="18" spans="1:5" x14ac:dyDescent="0.2">
      <c r="A18" s="7" t="s">
        <v>14</v>
      </c>
      <c r="B18" s="13">
        <f>SUM(B14:B17)</f>
        <v>159357178.48999998</v>
      </c>
      <c r="C18" s="13">
        <f>SUM(C14:C17)</f>
        <v>152978584.79000002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6">
        <v>5724961.5199999996</v>
      </c>
      <c r="C21" s="26">
        <v>5909723.25</v>
      </c>
    </row>
    <row r="22" spans="1:5" x14ac:dyDescent="0.2">
      <c r="A22" s="2" t="s">
        <v>25</v>
      </c>
      <c r="B22" s="11">
        <v>15907734.17</v>
      </c>
      <c r="C22" s="11">
        <v>16344284.91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21632720.689999998</v>
      </c>
      <c r="C24" s="5">
        <f>SUM(C21:C23)</f>
        <v>22254033.16</v>
      </c>
    </row>
    <row r="25" spans="1:5" ht="13.5" thickBot="1" x14ac:dyDescent="0.25">
      <c r="A25" s="7" t="s">
        <v>10</v>
      </c>
      <c r="B25" s="27">
        <f>+B18+B24</f>
        <v>180989899.17999998</v>
      </c>
      <c r="C25" s="19">
        <f>+C18+C24</f>
        <v>175232617.95000002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3"/>
      <c r="C27" s="23"/>
      <c r="E27" s="12"/>
    </row>
    <row r="28" spans="1:5" x14ac:dyDescent="0.2">
      <c r="A28" s="7" t="s">
        <v>8</v>
      </c>
      <c r="B28" s="24"/>
      <c r="C28" s="24"/>
    </row>
    <row r="29" spans="1:5" x14ac:dyDescent="0.2">
      <c r="A29" s="2" t="s">
        <v>27</v>
      </c>
      <c r="B29" s="11">
        <f>10805865+1926483.49</f>
        <v>12732348.49</v>
      </c>
      <c r="C29" s="11">
        <f>11756411.01+2141533.21</f>
        <v>13897944.219999999</v>
      </c>
      <c r="E29" s="21"/>
    </row>
    <row r="30" spans="1:5" x14ac:dyDescent="0.2">
      <c r="A30" s="2" t="s">
        <v>28</v>
      </c>
      <c r="B30" s="11">
        <v>1796464.73</v>
      </c>
      <c r="C30" s="11">
        <v>1787107.49</v>
      </c>
    </row>
    <row r="31" spans="1:5" x14ac:dyDescent="0.2">
      <c r="A31" s="2" t="s">
        <v>29</v>
      </c>
      <c r="B31" s="16">
        <f>1399192.01+1399192.01+2100158.67+5813675.98+4202957.01</f>
        <v>14915175.68</v>
      </c>
      <c r="C31" s="16">
        <f>704716.67+704716.67</f>
        <v>1409433.34</v>
      </c>
    </row>
    <row r="32" spans="1:5" x14ac:dyDescent="0.2">
      <c r="A32" s="7" t="s">
        <v>7</v>
      </c>
      <c r="B32" s="10">
        <f>SUM(B29:B31)</f>
        <v>29443988.899999999</v>
      </c>
      <c r="C32" s="10">
        <f>SUM(C29:C31)</f>
        <v>17094485.050000001</v>
      </c>
    </row>
    <row r="33" spans="1:5" ht="2.4500000000000002" customHeight="1" x14ac:dyDescent="0.2">
      <c r="A33" s="2"/>
      <c r="B33" s="8"/>
      <c r="C33" s="8"/>
    </row>
    <row r="34" spans="1:5" x14ac:dyDescent="0.2">
      <c r="A34" s="7" t="s">
        <v>6</v>
      </c>
      <c r="B34" s="8"/>
      <c r="C34" s="8"/>
    </row>
    <row r="35" spans="1:5" x14ac:dyDescent="0.2">
      <c r="A35" s="2" t="s">
        <v>30</v>
      </c>
      <c r="B35" s="11">
        <v>5853715.7999999998</v>
      </c>
      <c r="C35" s="11">
        <v>6050660.8600000003</v>
      </c>
    </row>
    <row r="36" spans="1:5" x14ac:dyDescent="0.2">
      <c r="A36" s="2" t="s">
        <v>31</v>
      </c>
      <c r="B36" s="16">
        <v>8962685</v>
      </c>
      <c r="C36" s="16">
        <f>8475582.2+3508481.68+5119200.65+1405683.34</f>
        <v>18508947.870000001</v>
      </c>
    </row>
    <row r="37" spans="1:5" x14ac:dyDescent="0.2">
      <c r="A37" s="7" t="s">
        <v>5</v>
      </c>
      <c r="B37" s="17">
        <f>SUM(B35:B36)</f>
        <v>14816400.800000001</v>
      </c>
      <c r="C37" s="17">
        <f>SUM(C35:C36)</f>
        <v>24559608.73</v>
      </c>
    </row>
    <row r="38" spans="1:5" x14ac:dyDescent="0.2">
      <c r="A38" s="7" t="s">
        <v>4</v>
      </c>
      <c r="B38" s="10">
        <f>+B32+B37</f>
        <v>44260389.700000003</v>
      </c>
      <c r="C38" s="10">
        <f>+C32+C37</f>
        <v>41654093.780000001</v>
      </c>
    </row>
    <row r="39" spans="1:5" ht="8.4499999999999993" customHeight="1" x14ac:dyDescent="0.2">
      <c r="A39" s="7"/>
      <c r="B39" s="10"/>
      <c r="C39" s="10"/>
    </row>
    <row r="40" spans="1:5" x14ac:dyDescent="0.2">
      <c r="A40" s="7" t="s">
        <v>32</v>
      </c>
      <c r="B40" s="8"/>
      <c r="C40" s="8"/>
    </row>
    <row r="41" spans="1:5" ht="14.45" customHeight="1" x14ac:dyDescent="0.2">
      <c r="A41" s="2" t="s">
        <v>3</v>
      </c>
      <c r="B41" s="11">
        <v>46098841</v>
      </c>
      <c r="C41" s="11">
        <v>46098841</v>
      </c>
    </row>
    <row r="42" spans="1:5" ht="14.45" customHeight="1" x14ac:dyDescent="0.2">
      <c r="A42" s="1" t="s">
        <v>34</v>
      </c>
      <c r="B42" s="18">
        <v>3150985.31</v>
      </c>
      <c r="C42" s="18">
        <v>-2773544.34</v>
      </c>
      <c r="E42" s="21"/>
    </row>
    <row r="43" spans="1:5" ht="12.95" customHeight="1" x14ac:dyDescent="0.2">
      <c r="A43" s="2" t="s">
        <v>2</v>
      </c>
      <c r="B43" s="16">
        <f>94957548.5-4704321-2773544.5</f>
        <v>87479683</v>
      </c>
      <c r="C43" s="16">
        <f>94957548.5-4704321</f>
        <v>90253227.5</v>
      </c>
      <c r="E43" s="21"/>
    </row>
    <row r="44" spans="1:5" x14ac:dyDescent="0.2">
      <c r="A44" s="7" t="s">
        <v>1</v>
      </c>
      <c r="B44" s="5">
        <f>SUM(B41:B43)</f>
        <v>136729509.31</v>
      </c>
      <c r="C44" s="5">
        <f>SUM(C41:C43)</f>
        <v>133578524.16</v>
      </c>
    </row>
    <row r="45" spans="1:5" ht="10.5" customHeight="1" x14ac:dyDescent="0.2">
      <c r="A45" s="2"/>
      <c r="B45" s="5"/>
      <c r="C45" s="5"/>
    </row>
    <row r="46" spans="1:5" ht="13.5" thickBot="1" x14ac:dyDescent="0.25">
      <c r="A46" s="7" t="s">
        <v>0</v>
      </c>
      <c r="B46" s="27">
        <f>+B38+B44</f>
        <v>180989899.00999999</v>
      </c>
      <c r="C46" s="19">
        <f>+C38+C44</f>
        <v>175232617.94</v>
      </c>
    </row>
    <row r="47" spans="1:5" ht="13.5" thickTop="1" x14ac:dyDescent="0.2">
      <c r="A47" s="7"/>
      <c r="B47" s="5"/>
      <c r="C47" s="5"/>
      <c r="E47" s="21"/>
    </row>
    <row r="48" spans="1:5" x14ac:dyDescent="0.2">
      <c r="B48" s="21"/>
    </row>
    <row r="49" spans="1:3" x14ac:dyDescent="0.2">
      <c r="A49" s="2"/>
      <c r="B49" s="20"/>
      <c r="C49" s="4"/>
    </row>
    <row r="50" spans="1:3" x14ac:dyDescent="0.2">
      <c r="A50" s="25"/>
      <c r="B50" s="3"/>
      <c r="C50" s="25"/>
    </row>
    <row r="51" spans="1:3" x14ac:dyDescent="0.2">
      <c r="A51" s="29" t="s">
        <v>33</v>
      </c>
      <c r="B51" s="29"/>
      <c r="C51" s="29"/>
    </row>
    <row r="52" spans="1:3" x14ac:dyDescent="0.2">
      <c r="A52" s="28"/>
      <c r="B52" s="28"/>
      <c r="C52" s="28"/>
    </row>
    <row r="53" spans="1:3" x14ac:dyDescent="0.2">
      <c r="A53" s="2"/>
      <c r="B53" s="2"/>
      <c r="C53" s="2"/>
    </row>
    <row r="54" spans="1:3" x14ac:dyDescent="0.2">
      <c r="A54" s="25"/>
      <c r="B54" s="25"/>
      <c r="C54" s="25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2025-03-17T18:05:46Z</cp:lastPrinted>
  <dcterms:created xsi:type="dcterms:W3CDTF">2021-09-09T17:03:34Z</dcterms:created>
  <dcterms:modified xsi:type="dcterms:W3CDTF">2025-03-17T19:16:24Z</dcterms:modified>
</cp:coreProperties>
</file>