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834D823-7B0F-48B9-9D8C-0E04CAC8E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29" i="2"/>
  <c r="B31" i="2"/>
  <c r="B15" i="2"/>
  <c r="C44" i="2"/>
  <c r="C43" i="2"/>
  <c r="C37" i="2"/>
  <c r="C32" i="2"/>
  <c r="C38" i="2" s="1"/>
  <c r="C46" i="2" s="1"/>
  <c r="C31" i="2"/>
  <c r="C29" i="2"/>
  <c r="C24" i="2"/>
  <c r="C15" i="2"/>
  <c r="C18" i="2" s="1"/>
  <c r="C25" i="2" s="1"/>
  <c r="B44" i="2" l="1"/>
  <c r="B24" i="2"/>
  <c r="B37" i="2" l="1"/>
  <c r="B18" i="2" l="1"/>
  <c r="D14" i="2"/>
  <c r="B32" i="2" l="1"/>
  <c r="B25" i="2"/>
  <c r="B38" i="2" l="1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<sst xmlns="http://schemas.openxmlformats.org/spreadsheetml/2006/main" count="38" uniqueCount="38">
  <si>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</si>
  <si>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</si>
  <si>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</si>
  <si>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</si>
  <si>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</si>
  <si>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</si>
  <si>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</si>
  <si>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</si>
  <si>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</si>
  <si>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</si>
  <si>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</si>
  <si>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</si>
  <si>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</si>
  <si>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</si>
  <si>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</si>
  <si>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</si>
  <si>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</si>
  <si>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</si>
  <si>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</si>
  <si>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</si>
  <si>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</si>
  <si>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</si>
  <si>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</si>
  <si>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</si>
  <si>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</si>
  <si>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</si>
  <si>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</si>
  <si>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</si>
  <si>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</si>
  <si>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</si>
  <si>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</si>
  <si>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</si>
  <si>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</si>
  <si>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</si>
  <si>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</si>
  <si>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FEBRERO</t>
  </si>
  <si>
    <t>Al 31 DE MARZO Y AL 28 DEFEBRERO 2025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</si>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</sst>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4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2171701</xdr:colOff>
      <xdr:row>0</xdr:row>
      <xdr:rowOff>19051</xdr:rowOff>
    </xdr:from>
    <xdr:to>
      <xdr:col>1</xdr:col>
      <xdr:colOff>630556</xdr:colOff>
      <xdr:row>4</xdr:row>
      <xdr:rowOff>125145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19051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1</xdr:row>
      <xdr:rowOff>133351</xdr:rowOff>
    </xdr:from>
    <xdr:to>
      <xdr:col>0</xdr:col>
      <xdr:colOff>1417321</xdr:colOff>
      <xdr:row>9</xdr:row>
      <xdr:rowOff>50801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B460DB-CE6E-7AFC-84A1-490B8C68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95276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E6" sqref="E6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4"/>
      <c r="B1" s="24"/>
      <c r="C1" s="24"/>
      <c r="D1" s="24"/>
    </row>
    <row r="2" spans="1:5" x14ac:dyDescent="0.2">
      <c r="A2" s="24" t="s">
        <v>24</v>
      </c>
      <c r="B2" s="24"/>
      <c r="C2" s="24"/>
      <c r="D2" s="24"/>
    </row>
    <row r="3" spans="1:5" ht="12.75" customHeight="1" x14ac:dyDescent="0.2">
      <c r="A3" s="24"/>
      <c r="B3" s="24"/>
      <c r="C3" s="24"/>
      <c r="D3" s="24"/>
    </row>
    <row r="4" spans="1:5" ht="12.75" customHeight="1" x14ac:dyDescent="0.2">
      <c r="A4" s="24"/>
      <c r="B4" s="24"/>
      <c r="C4" s="24"/>
      <c r="D4" s="24"/>
    </row>
    <row r="5" spans="1:5" ht="12.75" customHeight="1" x14ac:dyDescent="0.2">
      <c r="A5" s="24"/>
      <c r="B5" s="24"/>
      <c r="C5" s="24"/>
      <c r="D5" s="24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4"/>
      <c r="B10" s="24"/>
      <c r="C10" s="24"/>
      <c r="D10" s="24"/>
    </row>
    <row r="11" spans="1:5" ht="13.5" thickBot="1" x14ac:dyDescent="0.25">
      <c r="A11" s="2"/>
      <c r="B11" s="21" t="s">
        <v>37</v>
      </c>
      <c r="C11" s="21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149156898</v>
      </c>
      <c r="C14" s="14">
        <v>151508213.47</v>
      </c>
      <c r="D14" s="15">
        <f>B14-C14</f>
        <v>-2351315.4699999988</v>
      </c>
    </row>
    <row r="15" spans="1:5" x14ac:dyDescent="0.2">
      <c r="A15" s="2" t="s">
        <v>17</v>
      </c>
      <c r="B15" s="14">
        <f>205846.93+1037049.53+183488.19+930900</f>
        <v>2357284.65</v>
      </c>
      <c r="C15" s="14">
        <f>190064.1+2700135.32+219196.76+522714.45</f>
        <v>3632110.63</v>
      </c>
      <c r="E15" s="20"/>
    </row>
    <row r="16" spans="1:5" x14ac:dyDescent="0.2">
      <c r="A16" s="2" t="s">
        <v>16</v>
      </c>
      <c r="B16" s="14">
        <v>2596792.84</v>
      </c>
      <c r="C16" s="14">
        <v>2571185.1</v>
      </c>
    </row>
    <row r="17" spans="1:5" x14ac:dyDescent="0.2">
      <c r="A17" s="2" t="s">
        <v>15</v>
      </c>
      <c r="B17" s="16">
        <v>2494216.14</v>
      </c>
      <c r="C17" s="16">
        <v>1645669.29</v>
      </c>
    </row>
    <row r="18" spans="1:5" x14ac:dyDescent="0.2">
      <c r="A18" s="7" t="s">
        <v>14</v>
      </c>
      <c r="B18" s="13">
        <f>SUM(B14:B17)</f>
        <v>156605191.63</v>
      </c>
      <c r="C18" s="13">
        <f>SUM(C14:C17)</f>
        <v>159357178.48999998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5">
        <v>6072695.7199999997</v>
      </c>
      <c r="C21" s="25">
        <v>5724961.5199999996</v>
      </c>
    </row>
    <row r="22" spans="1:5" x14ac:dyDescent="0.2">
      <c r="A22" s="2" t="s">
        <v>25</v>
      </c>
      <c r="B22" s="11">
        <v>21586733.25</v>
      </c>
      <c r="C22" s="11">
        <v>15907734.17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27659453.969999999</v>
      </c>
      <c r="C24" s="5">
        <f>SUM(C21:C23)</f>
        <v>21632720.689999998</v>
      </c>
    </row>
    <row r="25" spans="1:5" ht="13.5" thickBot="1" x14ac:dyDescent="0.25">
      <c r="A25" s="7" t="s">
        <v>10</v>
      </c>
      <c r="B25" s="26">
        <f>+B18+B24</f>
        <v>184264645.59999999</v>
      </c>
      <c r="C25" s="26">
        <f>+C18+C24</f>
        <v>180989899.17999998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2"/>
      <c r="C27" s="22"/>
      <c r="E27" s="12"/>
    </row>
    <row r="28" spans="1:5" x14ac:dyDescent="0.2">
      <c r="A28" s="7" t="s">
        <v>8</v>
      </c>
      <c r="B28" s="23"/>
      <c r="C28" s="23"/>
    </row>
    <row r="29" spans="1:5" x14ac:dyDescent="0.2">
      <c r="A29" s="2" t="s">
        <v>27</v>
      </c>
      <c r="B29" s="11">
        <f>20125043.63+2405020.86</f>
        <v>22530064.489999998</v>
      </c>
      <c r="C29" s="11">
        <f>10805865+1926483.49</f>
        <v>12732348.49</v>
      </c>
      <c r="E29" s="20"/>
    </row>
    <row r="30" spans="1:5" x14ac:dyDescent="0.2">
      <c r="A30" s="2" t="s">
        <v>28</v>
      </c>
      <c r="B30" s="11">
        <v>579050.80000000005</v>
      </c>
      <c r="C30" s="11">
        <v>1796464.73</v>
      </c>
    </row>
    <row r="31" spans="1:5" x14ac:dyDescent="0.2">
      <c r="A31" s="2" t="s">
        <v>29</v>
      </c>
      <c r="B31" s="16">
        <f>2084464.24+2084464.24+2785430.89+6508151.31+4888229.23</f>
        <v>18350739.91</v>
      </c>
      <c r="C31" s="16">
        <f>1399192.01+1399192.01+2100158.67+5813675.98+4202957.01</f>
        <v>14915175.68</v>
      </c>
    </row>
    <row r="32" spans="1:5" x14ac:dyDescent="0.2">
      <c r="A32" s="7" t="s">
        <v>7</v>
      </c>
      <c r="B32" s="10">
        <f>SUM(B29:B31)</f>
        <v>41459855.200000003</v>
      </c>
      <c r="C32" s="10">
        <f>SUM(C29:C31)</f>
        <v>29443988.899999999</v>
      </c>
    </row>
    <row r="33" spans="1:6" ht="2.4500000000000002" customHeight="1" x14ac:dyDescent="0.2">
      <c r="A33" s="2"/>
      <c r="B33" s="8"/>
      <c r="C33" s="8"/>
    </row>
    <row r="34" spans="1:6" x14ac:dyDescent="0.2">
      <c r="A34" s="7" t="s">
        <v>6</v>
      </c>
      <c r="B34" s="8"/>
      <c r="C34" s="8"/>
    </row>
    <row r="35" spans="1:6" x14ac:dyDescent="0.2">
      <c r="A35" s="2" t="s">
        <v>30</v>
      </c>
      <c r="B35" s="11">
        <v>6189266.6699999999</v>
      </c>
      <c r="C35" s="11">
        <v>5853715.7999999998</v>
      </c>
    </row>
    <row r="36" spans="1:6" x14ac:dyDescent="0.2">
      <c r="A36" s="2" t="s">
        <v>31</v>
      </c>
      <c r="B36" s="16">
        <v>9442807.8000000007</v>
      </c>
      <c r="C36" s="16">
        <v>8962685</v>
      </c>
    </row>
    <row r="37" spans="1:6" x14ac:dyDescent="0.2">
      <c r="A37" s="7" t="s">
        <v>5</v>
      </c>
      <c r="B37" s="17">
        <f>SUM(B35:B36)</f>
        <v>15632074.470000001</v>
      </c>
      <c r="C37" s="17">
        <f>SUM(C35:C36)</f>
        <v>14816400.800000001</v>
      </c>
    </row>
    <row r="38" spans="1:6" x14ac:dyDescent="0.2">
      <c r="A38" s="7" t="s">
        <v>4</v>
      </c>
      <c r="B38" s="10">
        <f>+B32+B37</f>
        <v>57091929.670000002</v>
      </c>
      <c r="C38" s="10">
        <f>+C32+C37</f>
        <v>44260389.700000003</v>
      </c>
    </row>
    <row r="39" spans="1:6" ht="8.4499999999999993" customHeight="1" x14ac:dyDescent="0.2">
      <c r="A39" s="7"/>
      <c r="B39" s="10"/>
      <c r="C39" s="10"/>
    </row>
    <row r="40" spans="1:6" x14ac:dyDescent="0.2">
      <c r="A40" s="7" t="s">
        <v>32</v>
      </c>
      <c r="B40" s="8"/>
      <c r="C40" s="8"/>
    </row>
    <row r="41" spans="1:6" ht="14.45" customHeight="1" x14ac:dyDescent="0.2">
      <c r="A41" s="2" t="s">
        <v>3</v>
      </c>
      <c r="B41" s="11">
        <v>46098841</v>
      </c>
      <c r="C41" s="11">
        <v>46098841</v>
      </c>
    </row>
    <row r="42" spans="1:6" ht="14.45" customHeight="1" x14ac:dyDescent="0.2">
      <c r="A42" s="1" t="s">
        <v>34</v>
      </c>
      <c r="B42" s="18">
        <v>-9556793</v>
      </c>
      <c r="C42" s="18">
        <v>3150985.31</v>
      </c>
      <c r="E42" s="20"/>
    </row>
    <row r="43" spans="1:6" ht="12.95" customHeight="1" x14ac:dyDescent="0.2">
      <c r="A43" s="2" t="s">
        <v>2</v>
      </c>
      <c r="B43" s="16">
        <f>94957548.5-4704321-2773544.5+3150985</f>
        <v>90630668</v>
      </c>
      <c r="C43" s="16">
        <f>94957548.5-4704321-2773544.5</f>
        <v>87479683</v>
      </c>
      <c r="E43" s="20"/>
      <c r="F43" s="20"/>
    </row>
    <row r="44" spans="1:6" x14ac:dyDescent="0.2">
      <c r="A44" s="7" t="s">
        <v>1</v>
      </c>
      <c r="B44" s="5">
        <f>SUM(B41:B43)</f>
        <v>127172716</v>
      </c>
      <c r="C44" s="5">
        <f>SUM(C41:C43)</f>
        <v>136729509.31</v>
      </c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6">
        <f>+B38+B44</f>
        <v>184264645.67000002</v>
      </c>
      <c r="C46" s="26">
        <f>+C38+C44</f>
        <v>180989899.00999999</v>
      </c>
    </row>
    <row r="47" spans="1:6" ht="13.5" thickTop="1" x14ac:dyDescent="0.2">
      <c r="A47" s="7"/>
      <c r="B47" s="5"/>
      <c r="C47" s="5"/>
      <c r="E47" s="20"/>
    </row>
    <row r="48" spans="1:6" x14ac:dyDescent="0.2">
      <c r="B48" s="20"/>
    </row>
    <row r="49" spans="1:3" x14ac:dyDescent="0.2">
      <c r="A49" s="2"/>
      <c r="B49" s="19"/>
      <c r="C49" s="4"/>
    </row>
    <row r="50" spans="1:3" x14ac:dyDescent="0.2">
      <c r="A50" s="24"/>
      <c r="B50" s="3"/>
      <c r="C50" s="24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4"/>
      <c r="B54" s="24"/>
      <c r="C54" s="24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2025-05-15T18:31:13Z</cp:lastPrinted>
  <dcterms:created xsi:type="dcterms:W3CDTF">2021-09-09T17:03:34Z</dcterms:created>
  <dcterms:modified xsi:type="dcterms:W3CDTF">2025-05-15T18:31:31Z</dcterms:modified>
</cp:coreProperties>
</file>