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RZO 18\"/>
    </mc:Choice>
  </mc:AlternateContent>
  <bookViews>
    <workbookView xWindow="0" yWindow="0" windowWidth="24000" windowHeight="9780"/>
  </bookViews>
  <sheets>
    <sheet name="Hoja1" sheetId="1" r:id="rId1"/>
  </sheets>
  <definedNames>
    <definedName name="_xlnm.Print_Area" localSheetId="0">Hoja1!$A$1:$F$44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2" i="1"/>
  <c r="D9" i="1"/>
  <c r="F16" i="1"/>
  <c r="F22" i="1"/>
  <c r="F42" i="1"/>
  <c r="F34" i="1"/>
  <c r="F29" i="1"/>
  <c r="F28" i="1"/>
  <c r="F30" i="1" s="1"/>
  <c r="F35" i="1" s="1"/>
  <c r="F17" i="1"/>
  <c r="F24" i="1" s="1"/>
  <c r="F15" i="1"/>
  <c r="F12" i="1"/>
  <c r="F43" i="1" l="1"/>
  <c r="D12" i="1"/>
  <c r="D40" i="1" l="1"/>
  <c r="D34" i="1" l="1"/>
  <c r="D30" i="1"/>
  <c r="D17" i="1"/>
  <c r="D24" i="1" s="1"/>
  <c r="D42" i="1" l="1"/>
  <c r="D35" i="1"/>
  <c r="D43" i="1" l="1"/>
</calcChain>
</file>

<file path=xl/sharedStrings.xml><?xml version="1.0" encoding="utf-8"?>
<sst xmlns="http://schemas.openxmlformats.org/spreadsheetml/2006/main" count="38" uniqueCount="37">
  <si>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</si>
  <si>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</si>
  <si>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</si>
  <si>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</si>
  <si>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</si>
  <si>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</si>
  <si>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</si>
  <si>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</si>
  <si>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</si>
  <si>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</si>
  <si>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</si>
  <si>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</si>
  <si>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</si>
  <si>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</si>
  <si>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</si>
  <si>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</si>
  <si>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</si>
  <si>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</si>
  <si>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</si>
  <si>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</si>
  <si>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</si>
  <si>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</si>
  <si>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</si>
  <si>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</si>
  <si>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</si>
  <si>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</si>
  <si>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</si>
  <si>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</si>
  <si>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</si>
  <si>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</si>
  <si>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FEBRERO</t>
  </si>
  <si>
    <t>DEPOSITO EN GARANTIA</t>
  </si>
  <si>
    <t>TOTAL OTROS ACTIVOS NO CORRIENTES</t>
  </si>
  <si>
    <t>OTROS ACTIVOS NO CORRIENTES</t>
  </si>
  <si>
    <t>AL 31 DE MARZO 2018</t>
  </si>
  <si>
    <t>MARZO</t>
  </si>
  <si>
    <t>SEGUROS PAGADOS POR ADELANTADOS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</si>
</sst>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 applyAlignment="1">
      <alignment horizontal="center"/>
    </xf>
    <xf numFmtId="4" fontId="4" fillId="0" borderId="4" xfId="0" applyNumberFormat="1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L7" sqref="L7"/>
    </sheetView>
  </sheetViews>
  <sheetFormatPr baseColWidth="10" defaultColWidth="11.42578125" defaultRowHeight="15.75" x14ac:dyDescent="0.25"/>
  <cols>
    <col min="1" max="1" width="8.140625" style="1" customWidth="1"/>
    <col min="2" max="2" width="28.140625" style="2" customWidth="1"/>
    <col min="3" max="3" width="16.140625" style="1" customWidth="1"/>
    <col min="4" max="4" width="15.42578125" style="1" customWidth="1"/>
    <col min="5" max="5" width="5.42578125" style="1" customWidth="1"/>
    <col min="6" max="6" width="15.42578125" style="1" customWidth="1"/>
    <col min="7" max="7" width="11.42578125" style="1"/>
    <col min="8" max="8" width="15.5703125" style="1" bestFit="1" customWidth="1"/>
    <col min="9" max="16384" width="11.42578125" style="1"/>
  </cols>
  <sheetData>
    <row r="1" spans="1:8" x14ac:dyDescent="0.25">
      <c r="A1" s="24"/>
      <c r="B1" s="24"/>
      <c r="C1" s="24"/>
      <c r="D1" s="24"/>
      <c r="E1" s="24"/>
      <c r="F1" s="24"/>
    </row>
    <row r="2" spans="1:8" s="14" customFormat="1" ht="15.75" customHeight="1" x14ac:dyDescent="0.25">
      <c r="A2" s="25" t="s">
        <v>28</v>
      </c>
      <c r="B2" s="25"/>
      <c r="C2" s="25"/>
      <c r="D2" s="25"/>
      <c r="E2" s="25"/>
      <c r="F2" s="25"/>
      <c r="G2" s="15"/>
    </row>
    <row r="3" spans="1:8" s="14" customFormat="1" ht="15.75" customHeight="1" x14ac:dyDescent="0.25">
      <c r="A3" s="25" t="s">
        <v>27</v>
      </c>
      <c r="B3" s="25" t="s">
        <v>27</v>
      </c>
      <c r="C3" s="25"/>
      <c r="D3" s="25"/>
      <c r="E3" s="25"/>
      <c r="F3" s="25"/>
      <c r="G3" s="15"/>
    </row>
    <row r="4" spans="1:8" s="14" customFormat="1" ht="15.75" customHeight="1" x14ac:dyDescent="0.25">
      <c r="A4" s="25" t="s">
        <v>34</v>
      </c>
      <c r="B4" s="25"/>
      <c r="C4" s="25"/>
      <c r="D4" s="25"/>
      <c r="E4" s="25"/>
      <c r="F4" s="25"/>
      <c r="G4" s="15"/>
    </row>
    <row r="5" spans="1:8" s="14" customFormat="1" ht="15.75" customHeight="1" x14ac:dyDescent="0.25">
      <c r="A5" s="26" t="s">
        <v>29</v>
      </c>
      <c r="B5" s="26"/>
      <c r="C5" s="26"/>
      <c r="D5" s="26"/>
      <c r="E5" s="26"/>
      <c r="F5" s="26"/>
      <c r="G5" s="16"/>
    </row>
    <row r="7" spans="1:8" x14ac:dyDescent="0.25">
      <c r="B7" s="11" t="s">
        <v>0</v>
      </c>
      <c r="C7" s="4"/>
      <c r="D7" s="5" t="s">
        <v>35</v>
      </c>
      <c r="E7" s="6"/>
      <c r="F7" s="21" t="s">
        <v>30</v>
      </c>
    </row>
    <row r="8" spans="1:8" x14ac:dyDescent="0.25">
      <c r="B8" s="11" t="s">
        <v>1</v>
      </c>
    </row>
    <row r="9" spans="1:8" x14ac:dyDescent="0.25">
      <c r="B9" s="3" t="s">
        <v>2</v>
      </c>
      <c r="D9" s="7">
        <f>84809083.41</f>
        <v>84809083.409999996</v>
      </c>
      <c r="F9" s="7">
        <v>83776321.829999998</v>
      </c>
    </row>
    <row r="10" spans="1:8" x14ac:dyDescent="0.25">
      <c r="B10" s="3" t="s">
        <v>3</v>
      </c>
      <c r="D10" s="8">
        <v>22980862.82</v>
      </c>
      <c r="F10" s="8">
        <v>20956514.949999999</v>
      </c>
    </row>
    <row r="11" spans="1:8" ht="16.5" thickBot="1" x14ac:dyDescent="0.3">
      <c r="B11" s="3" t="s">
        <v>25</v>
      </c>
      <c r="D11" s="9">
        <v>1531254.92</v>
      </c>
      <c r="F11" s="9">
        <v>1378143.08</v>
      </c>
    </row>
    <row r="12" spans="1:8" x14ac:dyDescent="0.25">
      <c r="B12" s="11" t="s">
        <v>4</v>
      </c>
      <c r="C12" s="6"/>
      <c r="D12" s="13">
        <f>SUM(D9:D11)</f>
        <v>109321201.14999999</v>
      </c>
      <c r="E12" s="6"/>
      <c r="F12" s="13">
        <f>SUM(F9:F11)</f>
        <v>106110979.86</v>
      </c>
      <c r="H12" s="18"/>
    </row>
    <row r="13" spans="1:8" x14ac:dyDescent="0.25">
      <c r="B13" s="11"/>
      <c r="C13" s="6"/>
      <c r="D13" s="13"/>
      <c r="E13" s="6"/>
      <c r="F13" s="13"/>
    </row>
    <row r="14" spans="1:8" x14ac:dyDescent="0.25">
      <c r="B14" s="11" t="s">
        <v>5</v>
      </c>
    </row>
    <row r="15" spans="1:8" x14ac:dyDescent="0.25">
      <c r="B15" s="3" t="s">
        <v>6</v>
      </c>
      <c r="D15" s="7">
        <v>18649432.59</v>
      </c>
      <c r="F15" s="7">
        <f>16724680.74</f>
        <v>16724680.74</v>
      </c>
    </row>
    <row r="16" spans="1:8" x14ac:dyDescent="0.25">
      <c r="B16" s="3" t="s">
        <v>7</v>
      </c>
      <c r="D16" s="7">
        <v>722640.19</v>
      </c>
      <c r="F16" s="7">
        <f>772034.12</f>
        <v>772034.12</v>
      </c>
      <c r="H16" s="19"/>
    </row>
    <row r="17" spans="2:8" x14ac:dyDescent="0.25">
      <c r="B17" s="11" t="s">
        <v>8</v>
      </c>
      <c r="C17" s="6"/>
      <c r="D17" s="10">
        <f>SUM(D15:D16)</f>
        <v>19372072.780000001</v>
      </c>
      <c r="E17" s="6"/>
      <c r="F17" s="10">
        <f>SUM(F15:F16)</f>
        <v>17496714.859999999</v>
      </c>
    </row>
    <row r="18" spans="2:8" x14ac:dyDescent="0.25">
      <c r="B18" s="11"/>
      <c r="C18" s="6"/>
      <c r="D18" s="22"/>
      <c r="E18" s="6"/>
      <c r="F18" s="22"/>
    </row>
    <row r="19" spans="2:8" x14ac:dyDescent="0.25">
      <c r="B19" s="11" t="s">
        <v>33</v>
      </c>
      <c r="C19" s="6"/>
      <c r="D19" s="17"/>
      <c r="E19" s="23"/>
      <c r="F19" s="17"/>
    </row>
    <row r="20" spans="2:8" x14ac:dyDescent="0.25">
      <c r="B20" s="3" t="s">
        <v>36</v>
      </c>
      <c r="D20" s="8">
        <v>277295.05</v>
      </c>
      <c r="E20" s="23"/>
      <c r="F20" s="8">
        <v>316847.69</v>
      </c>
    </row>
    <row r="21" spans="2:8" ht="16.5" thickBot="1" x14ac:dyDescent="0.3">
      <c r="B21" s="3" t="s">
        <v>31</v>
      </c>
      <c r="C21" s="6"/>
      <c r="D21" s="9">
        <v>10000</v>
      </c>
      <c r="E21" s="6"/>
      <c r="F21" s="9">
        <v>10000</v>
      </c>
    </row>
    <row r="22" spans="2:8" x14ac:dyDescent="0.25">
      <c r="B22" s="11" t="s">
        <v>32</v>
      </c>
      <c r="C22" s="6"/>
      <c r="D22" s="17">
        <f>SUM(D20:D21)</f>
        <v>287295.05</v>
      </c>
      <c r="E22" s="6"/>
      <c r="F22" s="17">
        <f>SUM(F20:F21)</f>
        <v>326847.69</v>
      </c>
    </row>
    <row r="23" spans="2:8" x14ac:dyDescent="0.25">
      <c r="B23" s="3"/>
      <c r="C23" s="6"/>
      <c r="D23" s="17"/>
      <c r="E23" s="6"/>
      <c r="F23" s="17"/>
    </row>
    <row r="24" spans="2:8" ht="16.5" thickBot="1" x14ac:dyDescent="0.3">
      <c r="B24" s="11" t="s">
        <v>9</v>
      </c>
      <c r="C24" s="6"/>
      <c r="D24" s="12">
        <f>+D12+D17+D22</f>
        <v>128980568.97999999</v>
      </c>
      <c r="E24" s="6"/>
      <c r="F24" s="12">
        <f>+F12+F17+F22</f>
        <v>123934542.41</v>
      </c>
      <c r="H24" s="20"/>
    </row>
    <row r="25" spans="2:8" ht="16.5" thickTop="1" x14ac:dyDescent="0.25">
      <c r="B25" s="11"/>
      <c r="C25" s="6"/>
      <c r="D25" s="17"/>
      <c r="E25" s="6"/>
      <c r="F25" s="17"/>
    </row>
    <row r="26" spans="2:8" x14ac:dyDescent="0.25">
      <c r="B26" s="11" t="s">
        <v>10</v>
      </c>
      <c r="D26" s="18"/>
      <c r="F26" s="18"/>
    </row>
    <row r="27" spans="2:8" x14ac:dyDescent="0.25">
      <c r="B27" s="11" t="s">
        <v>11</v>
      </c>
    </row>
    <row r="28" spans="2:8" x14ac:dyDescent="0.25">
      <c r="B28" s="3" t="s">
        <v>12</v>
      </c>
      <c r="D28" s="7">
        <f>6007790.23+13004.24+10450805.07</f>
        <v>16471599.540000001</v>
      </c>
      <c r="F28" s="7">
        <f>4582284.85+8392042.74</f>
        <v>12974327.59</v>
      </c>
    </row>
    <row r="29" spans="2:8" x14ac:dyDescent="0.25">
      <c r="B29" s="3" t="s">
        <v>13</v>
      </c>
      <c r="D29" s="7">
        <f>191378.08+145244.01+1435063.74+1435063.74</f>
        <v>3206749.5700000003</v>
      </c>
      <c r="F29" s="7">
        <f>143923.79+954923.65+663325+954923.65</f>
        <v>2717096.09</v>
      </c>
    </row>
    <row r="30" spans="2:8" x14ac:dyDescent="0.25">
      <c r="B30" s="11" t="s">
        <v>14</v>
      </c>
      <c r="C30" s="6"/>
      <c r="D30" s="10">
        <f>SUM(D28:D29)</f>
        <v>19678349.109999999</v>
      </c>
      <c r="E30" s="6"/>
      <c r="F30" s="10">
        <f>SUM(F28:F29)</f>
        <v>15691423.68</v>
      </c>
    </row>
    <row r="31" spans="2:8" x14ac:dyDescent="0.25">
      <c r="B31" s="11"/>
      <c r="C31" s="6"/>
      <c r="D31" s="17"/>
      <c r="E31" s="6"/>
      <c r="F31" s="17"/>
    </row>
    <row r="32" spans="2:8" x14ac:dyDescent="0.25">
      <c r="B32" s="3" t="s">
        <v>15</v>
      </c>
      <c r="D32" s="7"/>
      <c r="F32" s="7"/>
    </row>
    <row r="33" spans="2:8" x14ac:dyDescent="0.25">
      <c r="B33" s="3" t="s">
        <v>16</v>
      </c>
      <c r="D33" s="7">
        <v>34524773.810000002</v>
      </c>
      <c r="F33" s="7">
        <v>34468627.109999999</v>
      </c>
    </row>
    <row r="34" spans="2:8" x14ac:dyDescent="0.25">
      <c r="B34" s="11" t="s">
        <v>17</v>
      </c>
      <c r="C34" s="6"/>
      <c r="D34" s="10">
        <f>SUM(D33)</f>
        <v>34524773.810000002</v>
      </c>
      <c r="E34" s="6"/>
      <c r="F34" s="10">
        <f>SUM(F33)</f>
        <v>34468627.109999999</v>
      </c>
    </row>
    <row r="35" spans="2:8" x14ac:dyDescent="0.25">
      <c r="B35" s="11" t="s">
        <v>18</v>
      </c>
      <c r="D35" s="10">
        <f>+D30+D34</f>
        <v>54203122.920000002</v>
      </c>
      <c r="F35" s="10">
        <f>+F30+F34</f>
        <v>50160050.789999999</v>
      </c>
    </row>
    <row r="36" spans="2:8" x14ac:dyDescent="0.25">
      <c r="B36" s="11"/>
      <c r="D36" s="17"/>
      <c r="F36" s="17"/>
    </row>
    <row r="37" spans="2:8" x14ac:dyDescent="0.25">
      <c r="B37" s="11" t="s">
        <v>19</v>
      </c>
      <c r="D37" s="7"/>
      <c r="F37" s="7"/>
    </row>
    <row r="38" spans="2:8" x14ac:dyDescent="0.25">
      <c r="B38" s="3" t="s">
        <v>20</v>
      </c>
      <c r="D38" s="7">
        <v>160814</v>
      </c>
      <c r="E38" s="4"/>
      <c r="F38" s="7">
        <v>160814</v>
      </c>
    </row>
    <row r="39" spans="2:8" ht="15" hidden="1" customHeight="1" x14ac:dyDescent="0.25">
      <c r="B39" s="3" t="s">
        <v>23</v>
      </c>
      <c r="D39" s="7">
        <v>0</v>
      </c>
      <c r="E39" s="4"/>
      <c r="F39" s="7">
        <v>0</v>
      </c>
    </row>
    <row r="40" spans="2:8" x14ac:dyDescent="0.25">
      <c r="B40" s="3" t="s">
        <v>26</v>
      </c>
      <c r="D40" s="7">
        <f>+F42-D38</f>
        <v>73613677.620000005</v>
      </c>
      <c r="E40" s="4"/>
      <c r="F40" s="7">
        <v>70205926.290000007</v>
      </c>
      <c r="H40" s="18"/>
    </row>
    <row r="41" spans="2:8" x14ac:dyDescent="0.25">
      <c r="B41" s="3" t="s">
        <v>24</v>
      </c>
      <c r="D41" s="7">
        <v>1002954.44</v>
      </c>
      <c r="E41" s="4"/>
      <c r="F41" s="7">
        <v>3407751.33</v>
      </c>
    </row>
    <row r="42" spans="2:8" x14ac:dyDescent="0.25">
      <c r="B42" s="11" t="s">
        <v>21</v>
      </c>
      <c r="C42" s="6"/>
      <c r="D42" s="10">
        <f>SUM(D38:D41)</f>
        <v>74777446.060000002</v>
      </c>
      <c r="E42" s="6"/>
      <c r="F42" s="10">
        <f>SUM(F38:F41)</f>
        <v>73774491.620000005</v>
      </c>
    </row>
    <row r="43" spans="2:8" ht="16.5" thickBot="1" x14ac:dyDescent="0.3">
      <c r="B43" s="11" t="s">
        <v>22</v>
      </c>
      <c r="C43" s="6"/>
      <c r="D43" s="12">
        <f>+D42+D35</f>
        <v>128980568.98</v>
      </c>
      <c r="E43" s="6"/>
      <c r="F43" s="12">
        <f>+F42+F35</f>
        <v>123934542.41</v>
      </c>
    </row>
    <row r="44" spans="2:8" ht="16.5" thickTop="1" x14ac:dyDescent="0.25"/>
    <row r="45" spans="2:8" x14ac:dyDescent="0.25">
      <c r="D45" s="18"/>
      <c r="F45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0.56999999999999995" header="0.55000000000000004" footer="0.2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2018-04-09T19:32:54Z</cp:lastPrinted>
  <dcterms:created xsi:type="dcterms:W3CDTF">2016-05-06T18:55:52Z</dcterms:created>
  <dcterms:modified xsi:type="dcterms:W3CDTF">2018-04-09T19:33:20Z</dcterms:modified>
</cp:coreProperties>
</file>