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MAYO 18\"/>
    </mc:Choice>
  </mc:AlternateContent>
  <bookViews>
    <workbookView xWindow="0" yWindow="0" windowWidth="16392" windowHeight="4632"/>
  </bookViews>
  <sheets>
    <sheet name="Hoja1" sheetId="1" r:id="rId1"/>
  </sheets>
  <definedNames>
    <definedName name="_xlnm.Print_Area" localSheetId="0">Hoja1!$A$1:$F$44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30" i="1"/>
  <c r="D35" i="1" s="1"/>
  <c r="D20" i="1" l="1"/>
  <c r="F42" i="1"/>
  <c r="D40" i="1" s="1"/>
  <c r="D42" i="1" s="1"/>
  <c r="F34" i="1"/>
  <c r="F30" i="1"/>
  <c r="F35" i="1" s="1"/>
  <c r="F29" i="1"/>
  <c r="F24" i="1"/>
  <c r="F22" i="1"/>
  <c r="F17" i="1"/>
  <c r="F12" i="1"/>
  <c r="F43" i="1" l="1"/>
  <c r="D22" i="1"/>
  <c r="D12" i="1" l="1"/>
  <c r="D24" i="1" s="1"/>
  <c r="D34" i="1" l="1"/>
  <c r="D17" i="1"/>
  <c r="D43" i="1" l="1"/>
</calcChain>
</file>

<file path=xl/sharedStrings.xml><?xml version="1.0" encoding="utf-8"?>
<sst xmlns="http://schemas.openxmlformats.org/spreadsheetml/2006/main" count="38" uniqueCount="37">
  <si>
    <t>ACTIVOS</t>
  </si>
  <si>
    <t>ACTIVOS CORRIENTES</t>
  </si>
  <si>
    <t>DISPONIBILIDADES</t>
  </si>
  <si>
    <t>CUENTAS Y DOCUMENTOS POR COBRAR</t>
  </si>
  <si>
    <t>TOTAL ACTIVOS CORRIENTES</t>
  </si>
  <si>
    <t>ACTIVOS NO CORRIENTES</t>
  </si>
  <si>
    <t>BIENES DE USO NETO</t>
  </si>
  <si>
    <t>BIENES INTANGIBLES</t>
  </si>
  <si>
    <t>TOTAL ACTIVOS  NO CORRIENTES</t>
  </si>
  <si>
    <t>TOTAL ACTIVOS</t>
  </si>
  <si>
    <t>PASIVOS Y PATRIMONIO</t>
  </si>
  <si>
    <t>PASIVOS CORRIENTES</t>
  </si>
  <si>
    <t>CUENTAS POR PAGAR</t>
  </si>
  <si>
    <t>DEDUCCIONES Y RETENCIONES POR PAGAR</t>
  </si>
  <si>
    <t>TOTAL PASIVOS CORRIENTES</t>
  </si>
  <si>
    <t>PASIVOS  NO CORRIENTES</t>
  </si>
  <si>
    <t>PROVISION POR PAGAR A L. PLAZO</t>
  </si>
  <si>
    <t>TOTAL PASIVOS NO CORRIENTES</t>
  </si>
  <si>
    <t>TOTAL PASIVOS</t>
  </si>
  <si>
    <t>PATRIMONIO</t>
  </si>
  <si>
    <t>PATRIMONIO INSTITUCIONAL</t>
  </si>
  <si>
    <t>TOTAL DEL  PATRIMONIO</t>
  </si>
  <si>
    <t>TOTAL PASIVOS Y PATRIMONIO</t>
  </si>
  <si>
    <t>TRANSFERENCIA DE CAPITAL</t>
  </si>
  <si>
    <t>RESULTADOS DEL PERIODO</t>
  </si>
  <si>
    <t>MATERIALES Y SUMINISTROS</t>
  </si>
  <si>
    <t>RESULTADOS EJERCICIOS ANTERIORES</t>
  </si>
  <si>
    <t>BALANCE GENERAL COMPARATIVO</t>
  </si>
  <si>
    <t>CONSEJO NACIONAL DE ZONAS FRANCAS DE EXPORTACION</t>
  </si>
  <si>
    <t>VALORES RD$</t>
  </si>
  <si>
    <t>DEPOSITO EN GARANTIA</t>
  </si>
  <si>
    <t>TOTAL OTROS ACTIVOS NO CORRIENTES</t>
  </si>
  <si>
    <t>OTROS ACTIVOS NO CORRIENTES</t>
  </si>
  <si>
    <t>SEGUROS PAGADOS POR ADELANTADOS</t>
  </si>
  <si>
    <t>ABRIL</t>
  </si>
  <si>
    <t>MAYO</t>
  </si>
  <si>
    <t>AL 31 DE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</si>
</sst>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/>
    <xf numFmtId="49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0" xfId="0" applyNumberFormat="1" applyFont="1" applyAlignment="1"/>
    <xf numFmtId="4" fontId="4" fillId="0" borderId="0" xfId="0" applyNumberFormat="1" applyFont="1"/>
    <xf numFmtId="4" fontId="4" fillId="0" borderId="0" xfId="0" applyNumberFormat="1" applyFont="1" applyBorder="1"/>
    <xf numFmtId="4" fontId="4" fillId="0" borderId="1" xfId="0" applyNumberFormat="1" applyFont="1" applyBorder="1"/>
    <xf numFmtId="4" fontId="3" fillId="0" borderId="0" xfId="0" applyNumberFormat="1" applyFont="1"/>
    <xf numFmtId="4" fontId="0" fillId="0" borderId="0" xfId="0" applyNumberFormat="1" applyFont="1"/>
    <xf numFmtId="43" fontId="0" fillId="0" borderId="0" xfId="1" applyFont="1"/>
    <xf numFmtId="4" fontId="3" fillId="0" borderId="2" xfId="0" applyNumberFormat="1" applyFont="1" applyBorder="1"/>
    <xf numFmtId="4" fontId="3" fillId="0" borderId="4" xfId="0" applyNumberFormat="1" applyFont="1" applyBorder="1"/>
    <xf numFmtId="4" fontId="3" fillId="0" borderId="0" xfId="0" applyNumberFormat="1" applyFont="1" applyBorder="1"/>
    <xf numFmtId="0" fontId="2" fillId="0" borderId="0" xfId="0" applyFont="1" applyBorder="1"/>
    <xf numFmtId="4" fontId="3" fillId="0" borderId="3" xfId="0" applyNumberFormat="1" applyFont="1" applyBorder="1"/>
    <xf numFmtId="43" fontId="0" fillId="0" borderId="0" xfId="0" applyNumberFormat="1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361950</xdr:colOff>
      <xdr:row>2</xdr:row>
      <xdr:rowOff>148591</xdr:rowOff>
    </xdr:to>
    <xdr:pic>
      <xdr:nvPicPr>
        <xdr:cNvPr id="3" name="Imagen 2" descr="LOGO  transparente cnzf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>
      <selection activeCell="H41" sqref="H41:H44"/>
    </sheetView>
  </sheetViews>
  <sheetFormatPr baseColWidth="10" defaultColWidth="11.44140625" defaultRowHeight="14.4" x14ac:dyDescent="0.3"/>
  <cols>
    <col min="1" max="1" width="8.109375" style="1" customWidth="1"/>
    <col min="2" max="2" width="28.109375" style="22" customWidth="1"/>
    <col min="3" max="3" width="16.109375" style="1" customWidth="1"/>
    <col min="4" max="4" width="15.44140625" style="1" customWidth="1"/>
    <col min="5" max="5" width="5.44140625" style="1" customWidth="1"/>
    <col min="6" max="6" width="15.44140625" style="1" customWidth="1"/>
    <col min="7" max="7" width="12.21875" style="1" bestFit="1" customWidth="1"/>
    <col min="8" max="8" width="15.5546875" style="1" bestFit="1" customWidth="1"/>
    <col min="9" max="16384" width="11.44140625" style="1"/>
  </cols>
  <sheetData>
    <row r="1" spans="1:8" x14ac:dyDescent="0.3">
      <c r="A1" s="23"/>
      <c r="B1" s="23"/>
      <c r="C1" s="23"/>
      <c r="D1" s="23"/>
      <c r="E1" s="23"/>
      <c r="F1" s="23"/>
    </row>
    <row r="2" spans="1:8" s="3" customFormat="1" ht="15.75" customHeight="1" x14ac:dyDescent="0.3">
      <c r="A2" s="24" t="s">
        <v>28</v>
      </c>
      <c r="B2" s="24"/>
      <c r="C2" s="24"/>
      <c r="D2" s="24"/>
      <c r="E2" s="24"/>
      <c r="F2" s="24"/>
      <c r="G2" s="2"/>
    </row>
    <row r="3" spans="1:8" s="3" customFormat="1" ht="15.75" customHeight="1" x14ac:dyDescent="0.3">
      <c r="A3" s="24" t="s">
        <v>27</v>
      </c>
      <c r="B3" s="24" t="s">
        <v>27</v>
      </c>
      <c r="C3" s="24"/>
      <c r="D3" s="24"/>
      <c r="E3" s="24"/>
      <c r="F3" s="24"/>
      <c r="G3" s="2"/>
    </row>
    <row r="4" spans="1:8" s="3" customFormat="1" ht="15.75" customHeight="1" x14ac:dyDescent="0.3">
      <c r="A4" s="24" t="s">
        <v>36</v>
      </c>
      <c r="B4" s="24"/>
      <c r="C4" s="24"/>
      <c r="D4" s="24"/>
      <c r="E4" s="24"/>
      <c r="F4" s="24"/>
      <c r="G4" s="2"/>
    </row>
    <row r="5" spans="1:8" s="3" customFormat="1" ht="15.75" customHeight="1" x14ac:dyDescent="0.3">
      <c r="A5" s="25" t="s">
        <v>29</v>
      </c>
      <c r="B5" s="25"/>
      <c r="C5" s="25"/>
      <c r="D5" s="25"/>
      <c r="E5" s="25"/>
      <c r="F5" s="25"/>
      <c r="G5" s="4"/>
    </row>
    <row r="7" spans="1:8" x14ac:dyDescent="0.3">
      <c r="B7" s="5" t="s">
        <v>0</v>
      </c>
      <c r="C7" s="6"/>
      <c r="D7" s="7" t="s">
        <v>35</v>
      </c>
      <c r="E7" s="8"/>
      <c r="F7" s="7" t="s">
        <v>34</v>
      </c>
    </row>
    <row r="8" spans="1:8" x14ac:dyDescent="0.3">
      <c r="B8" s="5" t="s">
        <v>1</v>
      </c>
    </row>
    <row r="9" spans="1:8" x14ac:dyDescent="0.3">
      <c r="B9" s="9" t="s">
        <v>2</v>
      </c>
      <c r="D9" s="10">
        <v>96279820.400000006</v>
      </c>
      <c r="F9" s="10">
        <v>90596480.379999995</v>
      </c>
    </row>
    <row r="10" spans="1:8" x14ac:dyDescent="0.3">
      <c r="B10" s="9" t="s">
        <v>3</v>
      </c>
      <c r="D10" s="11">
        <v>24433937.989999998</v>
      </c>
      <c r="F10" s="11">
        <v>25218222.170000002</v>
      </c>
    </row>
    <row r="11" spans="1:8" ht="15" thickBot="1" x14ac:dyDescent="0.35">
      <c r="B11" s="9" t="s">
        <v>25</v>
      </c>
      <c r="D11" s="12">
        <v>2000690.72</v>
      </c>
      <c r="F11" s="12">
        <v>1471592.96</v>
      </c>
    </row>
    <row r="12" spans="1:8" x14ac:dyDescent="0.3">
      <c r="B12" s="5" t="s">
        <v>4</v>
      </c>
      <c r="C12" s="8"/>
      <c r="D12" s="13">
        <f>SUM(D9:D11)</f>
        <v>122714449.11</v>
      </c>
      <c r="E12" s="8"/>
      <c r="F12" s="13">
        <f>SUM(F9:F11)</f>
        <v>117286295.50999999</v>
      </c>
      <c r="H12" s="14"/>
    </row>
    <row r="13" spans="1:8" x14ac:dyDescent="0.3">
      <c r="B13" s="5"/>
      <c r="C13" s="8"/>
      <c r="D13" s="13"/>
      <c r="E13" s="8"/>
      <c r="F13" s="13"/>
    </row>
    <row r="14" spans="1:8" x14ac:dyDescent="0.3">
      <c r="B14" s="5" t="s">
        <v>5</v>
      </c>
    </row>
    <row r="15" spans="1:8" x14ac:dyDescent="0.3">
      <c r="B15" s="9" t="s">
        <v>6</v>
      </c>
      <c r="D15" s="10">
        <v>18354024.920000002</v>
      </c>
      <c r="F15" s="10">
        <v>18273604.52</v>
      </c>
    </row>
    <row r="16" spans="1:8" x14ac:dyDescent="0.3">
      <c r="B16" s="9" t="s">
        <v>7</v>
      </c>
      <c r="D16" s="10">
        <v>623852.32999999996</v>
      </c>
      <c r="F16" s="10">
        <v>673246.26</v>
      </c>
      <c r="H16" s="15"/>
    </row>
    <row r="17" spans="2:8" x14ac:dyDescent="0.3">
      <c r="B17" s="5" t="s">
        <v>8</v>
      </c>
      <c r="C17" s="8"/>
      <c r="D17" s="16">
        <f>SUM(D15:D16)</f>
        <v>18977877.25</v>
      </c>
      <c r="E17" s="8"/>
      <c r="F17" s="16">
        <f>SUM(F15:F16)</f>
        <v>18946850.780000001</v>
      </c>
    </row>
    <row r="18" spans="2:8" x14ac:dyDescent="0.3">
      <c r="B18" s="5"/>
      <c r="C18" s="8"/>
      <c r="D18" s="17"/>
      <c r="E18" s="8"/>
      <c r="F18" s="17"/>
    </row>
    <row r="19" spans="2:8" x14ac:dyDescent="0.3">
      <c r="B19" s="5" t="s">
        <v>32</v>
      </c>
      <c r="C19" s="8"/>
      <c r="D19" s="18"/>
      <c r="E19" s="19"/>
      <c r="F19" s="18"/>
    </row>
    <row r="20" spans="2:8" x14ac:dyDescent="0.3">
      <c r="B20" s="9" t="s">
        <v>33</v>
      </c>
      <c r="D20" s="11">
        <f>80951.96+110230.46+7007.35</f>
        <v>198189.77000000002</v>
      </c>
      <c r="E20" s="19"/>
      <c r="F20" s="11">
        <v>237742.41</v>
      </c>
    </row>
    <row r="21" spans="2:8" ht="15" thickBot="1" x14ac:dyDescent="0.35">
      <c r="B21" s="9" t="s">
        <v>30</v>
      </c>
      <c r="C21" s="8"/>
      <c r="D21" s="12">
        <v>10000</v>
      </c>
      <c r="E21" s="8"/>
      <c r="F21" s="12">
        <v>10000</v>
      </c>
    </row>
    <row r="22" spans="2:8" x14ac:dyDescent="0.3">
      <c r="B22" s="5" t="s">
        <v>31</v>
      </c>
      <c r="C22" s="8"/>
      <c r="D22" s="18">
        <f>SUM(D20:D21)</f>
        <v>208189.77000000002</v>
      </c>
      <c r="E22" s="8"/>
      <c r="F22" s="18">
        <f>SUM(F20:F21)</f>
        <v>247742.41</v>
      </c>
    </row>
    <row r="23" spans="2:8" x14ac:dyDescent="0.3">
      <c r="B23" s="9"/>
      <c r="C23" s="8"/>
      <c r="D23" s="18"/>
      <c r="E23" s="8"/>
      <c r="F23" s="18"/>
    </row>
    <row r="24" spans="2:8" ht="15" thickBot="1" x14ac:dyDescent="0.35">
      <c r="B24" s="5" t="s">
        <v>9</v>
      </c>
      <c r="C24" s="8"/>
      <c r="D24" s="20">
        <f>+D12+D17+D22</f>
        <v>141900516.13000003</v>
      </c>
      <c r="E24" s="8"/>
      <c r="F24" s="20">
        <f>+F12+F17+F22</f>
        <v>136480888.69999999</v>
      </c>
      <c r="H24" s="21"/>
    </row>
    <row r="25" spans="2:8" ht="15" thickTop="1" x14ac:dyDescent="0.3">
      <c r="B25" s="5"/>
      <c r="C25" s="8"/>
      <c r="D25" s="18"/>
      <c r="E25" s="8"/>
      <c r="F25" s="18"/>
    </row>
    <row r="26" spans="2:8" x14ac:dyDescent="0.3">
      <c r="B26" s="5" t="s">
        <v>10</v>
      </c>
      <c r="D26" s="14"/>
      <c r="F26" s="14"/>
    </row>
    <row r="27" spans="2:8" x14ac:dyDescent="0.3">
      <c r="B27" s="5" t="s">
        <v>11</v>
      </c>
    </row>
    <row r="28" spans="2:8" x14ac:dyDescent="0.3">
      <c r="B28" s="9" t="s">
        <v>12</v>
      </c>
      <c r="D28" s="10">
        <f>10486108.63+7551625.25</f>
        <v>18037733.880000003</v>
      </c>
      <c r="F28" s="10">
        <v>14309273.16</v>
      </c>
    </row>
    <row r="29" spans="2:8" x14ac:dyDescent="0.3">
      <c r="B29" s="9" t="s">
        <v>13</v>
      </c>
      <c r="D29" s="10">
        <v>5231055.2</v>
      </c>
      <c r="F29" s="10">
        <f>117243.44+104646.53+1916953.83+1916953.83</f>
        <v>4055797.6300000004</v>
      </c>
    </row>
    <row r="30" spans="2:8" x14ac:dyDescent="0.3">
      <c r="B30" s="5" t="s">
        <v>14</v>
      </c>
      <c r="C30" s="8"/>
      <c r="D30" s="16">
        <f>SUM(D28:D29)</f>
        <v>23268789.080000002</v>
      </c>
      <c r="E30" s="8"/>
      <c r="F30" s="16">
        <f>SUM(F28:F29)</f>
        <v>18365070.789999999</v>
      </c>
    </row>
    <row r="31" spans="2:8" x14ac:dyDescent="0.3">
      <c r="B31" s="5"/>
      <c r="C31" s="8"/>
      <c r="D31" s="18"/>
      <c r="E31" s="8"/>
      <c r="F31" s="18"/>
    </row>
    <row r="32" spans="2:8" x14ac:dyDescent="0.3">
      <c r="B32" s="9" t="s">
        <v>15</v>
      </c>
      <c r="D32" s="10"/>
      <c r="F32" s="10"/>
    </row>
    <row r="33" spans="2:8" x14ac:dyDescent="0.3">
      <c r="B33" s="9" t="s">
        <v>16</v>
      </c>
      <c r="D33" s="10">
        <v>34637656.990000002</v>
      </c>
      <c r="F33" s="10">
        <v>34581130.509999998</v>
      </c>
      <c r="G33" s="14"/>
    </row>
    <row r="34" spans="2:8" x14ac:dyDescent="0.3">
      <c r="B34" s="5" t="s">
        <v>17</v>
      </c>
      <c r="C34" s="8"/>
      <c r="D34" s="16">
        <f>SUM(D33)</f>
        <v>34637656.990000002</v>
      </c>
      <c r="E34" s="8"/>
      <c r="F34" s="16">
        <f>SUM(F33)</f>
        <v>34581130.509999998</v>
      </c>
    </row>
    <row r="35" spans="2:8" x14ac:dyDescent="0.3">
      <c r="B35" s="5" t="s">
        <v>18</v>
      </c>
      <c r="D35" s="16">
        <f>+D30+D34</f>
        <v>57906446.070000008</v>
      </c>
      <c r="F35" s="16">
        <f>+F30+F34</f>
        <v>52946201.299999997</v>
      </c>
    </row>
    <row r="36" spans="2:8" x14ac:dyDescent="0.3">
      <c r="B36" s="5"/>
      <c r="D36" s="18"/>
      <c r="F36" s="18"/>
    </row>
    <row r="37" spans="2:8" x14ac:dyDescent="0.3">
      <c r="B37" s="5" t="s">
        <v>19</v>
      </c>
      <c r="D37" s="10"/>
      <c r="F37" s="10"/>
    </row>
    <row r="38" spans="2:8" x14ac:dyDescent="0.3">
      <c r="B38" s="9" t="s">
        <v>20</v>
      </c>
      <c r="D38" s="10">
        <v>160814</v>
      </c>
      <c r="E38" s="6"/>
      <c r="F38" s="10">
        <v>160814</v>
      </c>
    </row>
    <row r="39" spans="2:8" ht="15" hidden="1" customHeight="1" x14ac:dyDescent="0.3">
      <c r="B39" s="9" t="s">
        <v>23</v>
      </c>
      <c r="D39" s="10">
        <v>0</v>
      </c>
      <c r="E39" s="6"/>
      <c r="F39" s="10">
        <v>0</v>
      </c>
    </row>
    <row r="40" spans="2:8" x14ac:dyDescent="0.3">
      <c r="B40" s="9" t="s">
        <v>26</v>
      </c>
      <c r="D40" s="10">
        <f>+F42-D38</f>
        <v>83373873.400000006</v>
      </c>
      <c r="E40" s="6"/>
      <c r="F40" s="10">
        <v>74616632.060000002</v>
      </c>
      <c r="H40" s="14"/>
    </row>
    <row r="41" spans="2:8" x14ac:dyDescent="0.3">
      <c r="B41" s="9" t="s">
        <v>24</v>
      </c>
      <c r="D41" s="10">
        <v>459382.86</v>
      </c>
      <c r="E41" s="6"/>
      <c r="F41" s="10">
        <v>8757241.3399999999</v>
      </c>
    </row>
    <row r="42" spans="2:8" x14ac:dyDescent="0.3">
      <c r="B42" s="5" t="s">
        <v>21</v>
      </c>
      <c r="C42" s="8"/>
      <c r="D42" s="16">
        <f>SUM(D38:D41)</f>
        <v>83994070.260000005</v>
      </c>
      <c r="E42" s="8"/>
      <c r="F42" s="16">
        <f>SUM(F38:F41)</f>
        <v>83534687.400000006</v>
      </c>
    </row>
    <row r="43" spans="2:8" ht="15" thickBot="1" x14ac:dyDescent="0.35">
      <c r="B43" s="5" t="s">
        <v>22</v>
      </c>
      <c r="C43" s="8"/>
      <c r="D43" s="20">
        <f>+D42+D35</f>
        <v>141900516.33000001</v>
      </c>
      <c r="E43" s="8"/>
      <c r="F43" s="20">
        <f>+F42+F35</f>
        <v>136480888.69999999</v>
      </c>
    </row>
    <row r="44" spans="2:8" ht="15" thickTop="1" x14ac:dyDescent="0.3">
      <c r="D44" s="14"/>
    </row>
    <row r="45" spans="2:8" x14ac:dyDescent="0.3">
      <c r="D45" s="14"/>
      <c r="F45" s="14"/>
    </row>
  </sheetData>
  <mergeCells count="5">
    <mergeCell ref="A1:F1"/>
    <mergeCell ref="A2:F2"/>
    <mergeCell ref="A3:F3"/>
    <mergeCell ref="A4:F4"/>
    <mergeCell ref="A5:F5"/>
  </mergeCells>
  <pageMargins left="0.7" right="0.7" top="1.32" bottom="0.56999999999999995" header="0.55000000000000004" footer="0.25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2018-06-08T21:00:57Z</cp:lastPrinted>
  <dcterms:created xsi:type="dcterms:W3CDTF">2016-05-06T18:55:52Z</dcterms:created>
  <dcterms:modified xsi:type="dcterms:W3CDTF">2018-06-11T13:39:42Z</dcterms:modified>
</cp:coreProperties>
</file>