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F8C1BDF-D6C4-4180-B2C3-8235C6B0A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43" i="2"/>
  <c r="B29" i="2"/>
  <c r="B15" i="2"/>
  <c r="D44" i="2"/>
  <c r="D46" i="2" s="1"/>
  <c r="D37" i="2"/>
  <c r="D31" i="2"/>
  <c r="D32" i="2" s="1"/>
  <c r="D38" i="2" s="1"/>
  <c r="D29" i="2"/>
  <c r="D24" i="2"/>
  <c r="D18" i="2"/>
  <c r="D25" i="2" s="1"/>
  <c r="D15" i="2"/>
  <c r="B37" i="2"/>
  <c r="B44" i="2" l="1"/>
  <c r="C41" i="2" l="1"/>
  <c r="C38" i="2"/>
  <c r="B24" i="2"/>
  <c r="B18" i="2"/>
  <c r="E14" i="2"/>
  <c r="B32" i="2" l="1"/>
  <c r="B38" i="2" s="1"/>
  <c r="B25" i="2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<sst xmlns="http://schemas.openxmlformats.org/spreadsheetml/2006/main" count="38" uniqueCount="38">
  <si>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</si>
  <si>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</si>
  <si>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</si>
  <si>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</si>
  <si>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</si>
  <si>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</si>
  <si>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</si>
  <si>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</si>
  <si>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</si>
  <si>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</si>
  <si>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</si>
  <si>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</si>
  <si>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</si>
  <si>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</si>
  <si>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</si>
  <si>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</si>
  <si>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</si>
  <si>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</si>
  <si>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</si>
  <si>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</si>
  <si>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</si>
  <si>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</si>
  <si>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</si>
  <si>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</si>
  <si>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</si>
  <si>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</si>
  <si>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</si>
  <si>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</si>
  <si>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</si>
  <si>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</si>
  <si>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</si>
  <si>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</si>
  <si>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</si>
  <si>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</si>
  <si>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</si>
  <si>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OCTUBRE</t>
  </si>
  <si>
    <t>NOVIEMBRE</t>
  </si>
  <si>
    <t xml:space="preserve">Al  30 de noviembre y al 31 de octubre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</si>
</sst>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164" fontId="2" fillId="2" borderId="0" xfId="0" applyNumberFormat="1" applyFont="1" applyFill="1" applyAlignment="1">
      <alignment horizontal="center"/>
    </xf>
    <xf numFmtId="165" fontId="1" fillId="2" borderId="0" xfId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65" fontId="2" fillId="2" borderId="0" xfId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0" xfId="1" applyFont="1" applyFill="1" applyBorder="1" applyAlignment="1">
      <alignment horizontal="right"/>
    </xf>
    <xf numFmtId="165" fontId="1" fillId="0" borderId="0" xfId="1" applyFont="1"/>
    <xf numFmtId="164" fontId="2" fillId="2" borderId="0" xfId="1" applyNumberFormat="1" applyFont="1" applyFill="1" applyAlignment="1">
      <alignment horizontal="right"/>
    </xf>
    <xf numFmtId="165" fontId="1" fillId="2" borderId="0" xfId="1" applyFon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165" fontId="1" fillId="0" borderId="0" xfId="0" applyNumberFormat="1" applyFont="1"/>
    <xf numFmtId="164" fontId="1" fillId="2" borderId="2" xfId="1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5" fontId="1" fillId="0" borderId="0" xfId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1" fillId="2" borderId="0" xfId="1" applyNumberFormat="1" applyFont="1" applyFill="1" applyBorder="1"/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165" fontId="1" fillId="2" borderId="0" xfId="1" applyFont="1" applyFill="1"/>
    <xf numFmtId="43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="70" zoomScaleNormal="70" zoomScaleSheetLayoutView="70" workbookViewId="0">
      <selection activeCell="I14" sqref="I14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2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25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24</v>
      </c>
      <c r="B6" s="32"/>
      <c r="C6" s="32"/>
      <c r="D6" s="32"/>
      <c r="E6" s="32"/>
    </row>
    <row r="7" spans="1:6" ht="12.75" customHeight="1" x14ac:dyDescent="0.2">
      <c r="A7" s="32" t="s">
        <v>23</v>
      </c>
      <c r="B7" s="32"/>
      <c r="C7" s="32"/>
      <c r="D7" s="32"/>
      <c r="E7" s="32"/>
    </row>
    <row r="8" spans="1:6" ht="12.75" customHeight="1" x14ac:dyDescent="0.2">
      <c r="A8" s="32" t="s">
        <v>37</v>
      </c>
      <c r="B8" s="32"/>
      <c r="C8" s="32"/>
      <c r="D8" s="32"/>
      <c r="E8" s="32"/>
    </row>
    <row r="9" spans="1:6" ht="12.75" customHeight="1" x14ac:dyDescent="0.2">
      <c r="A9" s="32" t="s">
        <v>22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36</v>
      </c>
      <c r="C11" s="29"/>
      <c r="D11" s="26" t="s">
        <v>35</v>
      </c>
    </row>
    <row r="12" spans="1:6" x14ac:dyDescent="0.2">
      <c r="A12" s="7" t="s">
        <v>21</v>
      </c>
      <c r="B12" s="2"/>
      <c r="C12" s="2"/>
      <c r="D12" s="2"/>
    </row>
    <row r="13" spans="1:6" x14ac:dyDescent="0.2">
      <c r="A13" s="7" t="s">
        <v>20</v>
      </c>
      <c r="B13" s="2"/>
      <c r="C13" s="2"/>
      <c r="D13" s="2"/>
    </row>
    <row r="14" spans="1:6" x14ac:dyDescent="0.2">
      <c r="A14" s="2" t="s">
        <v>19</v>
      </c>
      <c r="B14" s="17">
        <v>158684010.41</v>
      </c>
      <c r="C14" s="16"/>
      <c r="D14" s="17">
        <v>158940129.36000001</v>
      </c>
      <c r="E14" s="18">
        <f>B14-D14</f>
        <v>-256118.95000001788</v>
      </c>
    </row>
    <row r="15" spans="1:6" x14ac:dyDescent="0.2">
      <c r="A15" s="2" t="s">
        <v>18</v>
      </c>
      <c r="B15" s="17">
        <f>207808.8+1512080.53+507344.14+39100</f>
        <v>2266333.4700000002</v>
      </c>
      <c r="C15" s="16"/>
      <c r="D15" s="17">
        <f>413656.06+3827257.14+586426.34+138400</f>
        <v>4965739.54</v>
      </c>
      <c r="F15" s="25"/>
    </row>
    <row r="16" spans="1:6" x14ac:dyDescent="0.2">
      <c r="A16" s="2" t="s">
        <v>17</v>
      </c>
      <c r="B16" s="17">
        <v>3149264.93</v>
      </c>
      <c r="C16" s="16"/>
      <c r="D16" s="17">
        <v>2846659.58</v>
      </c>
    </row>
    <row r="17" spans="1:6" x14ac:dyDescent="0.2">
      <c r="A17" s="2" t="s">
        <v>16</v>
      </c>
      <c r="B17" s="19">
        <v>2794992.47</v>
      </c>
      <c r="C17" s="16"/>
      <c r="D17" s="19">
        <v>3396602.72</v>
      </c>
    </row>
    <row r="18" spans="1:6" x14ac:dyDescent="0.2">
      <c r="A18" s="7" t="s">
        <v>15</v>
      </c>
      <c r="B18" s="15">
        <f>SUM(B14:B17)</f>
        <v>166894601.28</v>
      </c>
      <c r="C18" s="16"/>
      <c r="D18" s="15">
        <f>SUM(D14:D17)</f>
        <v>170149131.20000002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14</v>
      </c>
      <c r="B20" s="10"/>
      <c r="C20" s="10"/>
      <c r="D20" s="10"/>
    </row>
    <row r="21" spans="1:6" x14ac:dyDescent="0.2">
      <c r="A21" s="2" t="s">
        <v>13</v>
      </c>
      <c r="B21" s="12">
        <v>4630723.4800000004</v>
      </c>
      <c r="C21" s="13"/>
      <c r="D21" s="12">
        <v>4793068.59</v>
      </c>
    </row>
    <row r="22" spans="1:6" x14ac:dyDescent="0.2">
      <c r="A22" s="2" t="s">
        <v>26</v>
      </c>
      <c r="B22" s="12">
        <v>21603313.530000001</v>
      </c>
      <c r="C22" s="13"/>
      <c r="D22" s="12">
        <v>22056363.460000001</v>
      </c>
    </row>
    <row r="23" spans="1:6" x14ac:dyDescent="0.2">
      <c r="A23" s="2" t="s">
        <v>27</v>
      </c>
      <c r="B23" s="19">
        <v>25</v>
      </c>
      <c r="C23" s="13"/>
      <c r="D23" s="19">
        <v>25</v>
      </c>
    </row>
    <row r="24" spans="1:6" x14ac:dyDescent="0.2">
      <c r="A24" s="7" t="s">
        <v>12</v>
      </c>
      <c r="B24" s="5">
        <f>SUM(B21:B23)</f>
        <v>26234062.010000002</v>
      </c>
      <c r="C24" s="13"/>
      <c r="D24" s="5">
        <f>SUM(D21:D23)</f>
        <v>26849457.050000001</v>
      </c>
    </row>
    <row r="25" spans="1:6" ht="13.5" thickBot="1" x14ac:dyDescent="0.25">
      <c r="A25" s="7" t="s">
        <v>11</v>
      </c>
      <c r="B25" s="23">
        <f>+B18+B24</f>
        <v>193128663.28999999</v>
      </c>
      <c r="C25" s="8"/>
      <c r="D25" s="23">
        <f>+D18+D24</f>
        <v>196998588.25000003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10</v>
      </c>
      <c r="B27" s="27"/>
      <c r="C27" s="2"/>
      <c r="D27" s="27"/>
      <c r="F27" s="14"/>
    </row>
    <row r="28" spans="1:6" x14ac:dyDescent="0.2">
      <c r="A28" s="7" t="s">
        <v>9</v>
      </c>
      <c r="B28" s="28"/>
      <c r="C28" s="2"/>
      <c r="D28" s="28"/>
    </row>
    <row r="29" spans="1:6" x14ac:dyDescent="0.2">
      <c r="A29" s="2" t="s">
        <v>28</v>
      </c>
      <c r="B29" s="12">
        <f>13613972.91+1361011.33</f>
        <v>14974984.24</v>
      </c>
      <c r="C29" s="13"/>
      <c r="D29" s="12">
        <f>10382909.26+1328482.21</f>
        <v>11711391.469999999</v>
      </c>
      <c r="F29" s="25"/>
    </row>
    <row r="30" spans="1:6" x14ac:dyDescent="0.2">
      <c r="A30" s="2" t="s">
        <v>29</v>
      </c>
      <c r="B30" s="12">
        <v>594282.88</v>
      </c>
      <c r="C30" s="4"/>
      <c r="D30" s="12">
        <v>518333.18</v>
      </c>
    </row>
    <row r="31" spans="1:6" x14ac:dyDescent="0.2">
      <c r="A31" s="2" t="s">
        <v>30</v>
      </c>
      <c r="B31" s="19">
        <f>6863830.37+6863830.37+1889311.11+4198731.25+607882.36</f>
        <v>20423585.460000001</v>
      </c>
      <c r="C31" s="4"/>
      <c r="D31" s="19">
        <f>6243799.3+6243799.3+1257261.11+3598912.5</f>
        <v>17343772.210000001</v>
      </c>
    </row>
    <row r="32" spans="1:6" x14ac:dyDescent="0.2">
      <c r="A32" s="7" t="s">
        <v>8</v>
      </c>
      <c r="B32" s="11">
        <f>SUM(B29:B31)</f>
        <v>35992852.579999998</v>
      </c>
      <c r="C32" s="6"/>
      <c r="D32" s="11">
        <f>SUM(D29:D31)</f>
        <v>29573496.859999999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7</v>
      </c>
      <c r="B34" s="9"/>
      <c r="C34" s="10"/>
      <c r="D34" s="9"/>
    </row>
    <row r="35" spans="1:6" x14ac:dyDescent="0.2">
      <c r="A35" s="2" t="s">
        <v>31</v>
      </c>
      <c r="B35" s="12">
        <v>4899901.1100000003</v>
      </c>
      <c r="C35" s="10"/>
      <c r="D35" s="12">
        <v>5080215.55</v>
      </c>
    </row>
    <row r="36" spans="1:6" x14ac:dyDescent="0.2">
      <c r="A36" s="2" t="s">
        <v>32</v>
      </c>
      <c r="B36" s="19">
        <v>10980651.9</v>
      </c>
      <c r="C36" s="13"/>
      <c r="D36" s="19">
        <v>11277232.279999999</v>
      </c>
    </row>
    <row r="37" spans="1:6" x14ac:dyDescent="0.2">
      <c r="A37" s="7" t="s">
        <v>6</v>
      </c>
      <c r="B37" s="20">
        <f>SUM(B35:B36)</f>
        <v>15880553.010000002</v>
      </c>
      <c r="C37" s="10"/>
      <c r="D37" s="20">
        <f>SUM(D35:D36)</f>
        <v>16357447.829999998</v>
      </c>
    </row>
    <row r="38" spans="1:6" x14ac:dyDescent="0.2">
      <c r="A38" s="7" t="s">
        <v>5</v>
      </c>
      <c r="B38" s="11">
        <f>+B32+B37</f>
        <v>51873405.590000004</v>
      </c>
      <c r="C38" s="11">
        <f>+C37+C32</f>
        <v>0</v>
      </c>
      <c r="D38" s="11">
        <f>+D32+D37</f>
        <v>45930944.689999998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33</v>
      </c>
      <c r="B40" s="9"/>
      <c r="C40" s="10"/>
      <c r="D40" s="9"/>
    </row>
    <row r="41" spans="1:6" ht="14.45" customHeight="1" x14ac:dyDescent="0.2">
      <c r="A41" s="2" t="s">
        <v>4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</v>
      </c>
      <c r="B42" s="21">
        <v>-9812385.8599999994</v>
      </c>
      <c r="C42" s="22"/>
      <c r="D42" s="21">
        <v>-1304282</v>
      </c>
      <c r="F42" s="25"/>
    </row>
    <row r="43" spans="1:6" ht="12.95" customHeight="1" x14ac:dyDescent="0.2">
      <c r="A43" s="2" t="s">
        <v>2</v>
      </c>
      <c r="B43" s="19">
        <f>105773084-1304282</f>
        <v>104468802</v>
      </c>
      <c r="C43" s="13"/>
      <c r="D43" s="19">
        <v>105773084</v>
      </c>
      <c r="F43" s="25"/>
    </row>
    <row r="44" spans="1:6" x14ac:dyDescent="0.2">
      <c r="A44" s="7" t="s">
        <v>1</v>
      </c>
      <c r="B44" s="5">
        <f>SUM(B41:B43)</f>
        <v>141255257.13999999</v>
      </c>
      <c r="C44" s="8"/>
      <c r="D44" s="5">
        <f>SUM(D41:D43)</f>
        <v>151067643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193128662.72999999</v>
      </c>
      <c r="C46" s="6"/>
      <c r="D46" s="23">
        <f>+D38+D44</f>
        <v>196998587.69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34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2023-12-20T14:16:14Z</cp:lastPrinted>
  <dcterms:created xsi:type="dcterms:W3CDTF">2021-09-09T17:03:34Z</dcterms:created>
  <dcterms:modified xsi:type="dcterms:W3CDTF">2023-12-20T14:19:25Z</dcterms:modified>
</cp:coreProperties>
</file>