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2758092-EA3E-4C59-9DFD-70176599F1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37" i="2"/>
  <c r="B29" i="2"/>
  <c r="B15" i="2"/>
  <c r="D37" i="2"/>
  <c r="D31" i="2"/>
  <c r="D32" i="2" s="1"/>
  <c r="D38" i="2" s="1"/>
  <c r="D29" i="2"/>
  <c r="D25" i="2"/>
  <c r="D24" i="2"/>
  <c r="D18" i="2"/>
  <c r="D15" i="2"/>
  <c r="D44" i="2"/>
  <c r="D46" i="2" l="1"/>
  <c r="B44" i="2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<sst xmlns="http://schemas.openxmlformats.org/spreadsheetml/2006/main" count="38" uniqueCount="38">
  <si>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</si>
  <si>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</si>
  <si>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</si>
  <si>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</si>
  <si>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</si>
  <si>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</si>
  <si>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</si>
  <si>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</si>
  <si>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</si>
  <si>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</si>
  <si>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</si>
  <si>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</si>
  <si>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</si>
  <si>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</si>
  <si>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</si>
  <si>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</si>
  <si>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</si>
  <si>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</si>
  <si>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</si>
  <si>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</si>
  <si>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</si>
  <si>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</si>
  <si>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</si>
  <si>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</si>
  <si>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</si>
  <si>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</si>
  <si>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</si>
  <si>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</si>
  <si>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</si>
  <si>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</si>
  <si>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</si>
  <si>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</si>
  <si>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</si>
  <si>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</si>
  <si>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</si>
  <si>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SEPTIEMBRE</t>
  </si>
  <si>
    <t>OCTUBRE</t>
  </si>
  <si>
    <t xml:space="preserve">Al 31 de octubre y al 30 de septiembre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</si>
</sst>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1990726</xdr:colOff>
      <xdr:row>0</xdr:row>
      <xdr:rowOff>0</xdr:rowOff>
    </xdr:from>
    <xdr:to>
      <xdr:col>1</xdr:col>
      <xdr:colOff>449581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6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F50" sqref="F50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2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35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158940129.36000001</v>
      </c>
      <c r="C14" s="16"/>
      <c r="D14" s="17">
        <v>169230058.99000001</v>
      </c>
      <c r="E14" s="18">
        <f>B14-D14</f>
        <v>-10289929.629999995</v>
      </c>
    </row>
    <row r="15" spans="1:6" x14ac:dyDescent="0.2">
      <c r="A15" s="2" t="s">
        <v>18</v>
      </c>
      <c r="B15" s="17">
        <f>413656.06+3827257.14+586426.34+138400</f>
        <v>4965739.54</v>
      </c>
      <c r="C15" s="16"/>
      <c r="D15" s="17">
        <f>335732.45+1197958.64+553913.39+33100</f>
        <v>2120704.48</v>
      </c>
      <c r="F15" s="25"/>
    </row>
    <row r="16" spans="1:6" x14ac:dyDescent="0.2">
      <c r="A16" s="2" t="s">
        <v>17</v>
      </c>
      <c r="B16" s="17">
        <v>2846659.58</v>
      </c>
      <c r="C16" s="16"/>
      <c r="D16" s="17">
        <v>2837246.09</v>
      </c>
    </row>
    <row r="17" spans="1:6" x14ac:dyDescent="0.2">
      <c r="A17" s="2" t="s">
        <v>16</v>
      </c>
      <c r="B17" s="19">
        <v>3396602.72</v>
      </c>
      <c r="C17" s="16"/>
      <c r="D17" s="19">
        <v>3682642.73</v>
      </c>
    </row>
    <row r="18" spans="1:6" x14ac:dyDescent="0.2">
      <c r="A18" s="7" t="s">
        <v>15</v>
      </c>
      <c r="B18" s="15">
        <f>SUM(B14:B17)</f>
        <v>170149131.20000002</v>
      </c>
      <c r="C18" s="16"/>
      <c r="D18" s="15">
        <f>SUM(D14:D17)</f>
        <v>177870652.28999999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4793068.59</v>
      </c>
      <c r="C21" s="13"/>
      <c r="D21" s="12">
        <v>4949318.68</v>
      </c>
    </row>
    <row r="22" spans="1:6" x14ac:dyDescent="0.2">
      <c r="A22" s="2" t="s">
        <v>26</v>
      </c>
      <c r="B22" s="12">
        <v>22056363.460000001</v>
      </c>
      <c r="C22" s="13"/>
      <c r="D22" s="12">
        <v>22050795.25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26849457.050000001</v>
      </c>
      <c r="C24" s="13"/>
      <c r="D24" s="5">
        <f>SUM(D21:D23)</f>
        <v>27000138.93</v>
      </c>
    </row>
    <row r="25" spans="1:6" ht="13.5" thickBot="1" x14ac:dyDescent="0.25">
      <c r="A25" s="7" t="s">
        <v>11</v>
      </c>
      <c r="B25" s="23">
        <f>+B18+B24</f>
        <v>196998588.25000003</v>
      </c>
      <c r="C25" s="8"/>
      <c r="D25" s="23">
        <f>+D18+D24</f>
        <v>204870791.22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f>10382909.26+1328482.21</f>
        <v>11711391.469999999</v>
      </c>
      <c r="C29" s="13"/>
      <c r="D29" s="12">
        <f>12092838.8+1031713.63</f>
        <v>13124552.430000002</v>
      </c>
      <c r="F29" s="25"/>
    </row>
    <row r="30" spans="1:6" x14ac:dyDescent="0.2">
      <c r="A30" s="2" t="s">
        <v>29</v>
      </c>
      <c r="B30" s="12">
        <v>518333.18</v>
      </c>
      <c r="C30" s="4"/>
      <c r="D30" s="12">
        <v>552035.6</v>
      </c>
    </row>
    <row r="31" spans="1:6" x14ac:dyDescent="0.2">
      <c r="A31" s="2" t="s">
        <v>30</v>
      </c>
      <c r="B31" s="19">
        <f>6243799.3+6243799.3+1257261.11+3598912.5</f>
        <v>17343772.210000001</v>
      </c>
      <c r="C31" s="4"/>
      <c r="D31" s="19">
        <f>27259371.22+5680421.53-11238351.17+628050</f>
        <v>22329491.579999998</v>
      </c>
    </row>
    <row r="32" spans="1:6" x14ac:dyDescent="0.2">
      <c r="A32" s="7" t="s">
        <v>8</v>
      </c>
      <c r="B32" s="11">
        <f>SUM(B29:B31)</f>
        <v>29573496.859999999</v>
      </c>
      <c r="C32" s="6"/>
      <c r="D32" s="11">
        <f>SUM(D29:D31)</f>
        <v>36006079.609999999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5080215.55</v>
      </c>
      <c r="C35" s="10"/>
      <c r="D35" s="12">
        <v>5254434.97</v>
      </c>
    </row>
    <row r="36" spans="1:6" x14ac:dyDescent="0.2">
      <c r="A36" s="2" t="s">
        <v>32</v>
      </c>
      <c r="B36" s="19">
        <v>11277232.279999999</v>
      </c>
      <c r="C36" s="13"/>
      <c r="D36" s="19">
        <v>11238351.17</v>
      </c>
    </row>
    <row r="37" spans="1:6" x14ac:dyDescent="0.2">
      <c r="A37" s="7" t="s">
        <v>6</v>
      </c>
      <c r="B37" s="20">
        <f>SUM(B35:B36)</f>
        <v>16357447.829999998</v>
      </c>
      <c r="C37" s="10"/>
      <c r="D37" s="20">
        <f>SUM(D35:D36)</f>
        <v>16492786.140000001</v>
      </c>
    </row>
    <row r="38" spans="1:6" x14ac:dyDescent="0.2">
      <c r="A38" s="7" t="s">
        <v>5</v>
      </c>
      <c r="B38" s="11">
        <f>+B32+B37</f>
        <v>45930944.689999998</v>
      </c>
      <c r="C38" s="11">
        <f>+C37+C32</f>
        <v>0</v>
      </c>
      <c r="D38" s="11">
        <f>+D32+D37</f>
        <v>52498865.75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-1304281.8899999999</v>
      </c>
      <c r="C42" s="22"/>
      <c r="D42" s="21">
        <v>1115632</v>
      </c>
      <c r="F42" s="25"/>
    </row>
    <row r="43" spans="1:6" ht="12.95" customHeight="1" x14ac:dyDescent="0.2">
      <c r="A43" s="2" t="s">
        <v>2</v>
      </c>
      <c r="B43" s="19">
        <f>+D43+D42</f>
        <v>105773084</v>
      </c>
      <c r="C43" s="13"/>
      <c r="D43" s="19">
        <v>104657452</v>
      </c>
      <c r="F43" s="25"/>
    </row>
    <row r="44" spans="1:6" x14ac:dyDescent="0.2">
      <c r="A44" s="7" t="s">
        <v>1</v>
      </c>
      <c r="B44" s="5">
        <f>SUM(B41:B43)</f>
        <v>151067643.11000001</v>
      </c>
      <c r="C44" s="8"/>
      <c r="D44" s="5">
        <f>SUM(D41:D43)</f>
        <v>152371925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196998587.80000001</v>
      </c>
      <c r="C46" s="6"/>
      <c r="D46" s="23">
        <f>+D38+D44</f>
        <v>204870790.75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34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2023-11-20T13:32:15Z</cp:lastPrinted>
  <dcterms:created xsi:type="dcterms:W3CDTF">2021-09-09T17:03:34Z</dcterms:created>
  <dcterms:modified xsi:type="dcterms:W3CDTF">2023-11-20T13:32:32Z</dcterms:modified>
</cp:coreProperties>
</file>