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7FDB3A5-2B7C-41D2-861A-B687008D5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4" i="2" l="1"/>
  <c r="C43" i="2"/>
  <c r="C37" i="2"/>
  <c r="C31" i="2"/>
  <c r="C29" i="2"/>
  <c r="C32" i="2" s="1"/>
  <c r="C38" i="2" s="1"/>
  <c r="C46" i="2" s="1"/>
  <c r="C24" i="2"/>
  <c r="C15" i="2"/>
  <c r="C18" i="2" s="1"/>
  <c r="C25" i="2" s="1"/>
  <c r="B24" i="2"/>
  <c r="B37" i="2"/>
  <c r="B32" i="2" l="1"/>
  <c r="B38" i="2" s="1"/>
  <c r="B44" i="2"/>
  <c r="B46" i="2" l="1"/>
  <c r="B18" i="2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<sst xmlns="http://schemas.openxmlformats.org/spreadsheetml/2006/main" count="38" uniqueCount="38">
  <si>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</si>
  <si>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</si>
  <si>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</si>
  <si>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</si>
  <si>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</si>
  <si>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</si>
  <si>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</si>
  <si>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</si>
  <si>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</si>
  <si>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</si>
  <si>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</si>
  <si>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</si>
  <si>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</si>
  <si>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</si>
  <si>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</si>
  <si>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</si>
  <si>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</si>
  <si>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</si>
  <si>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</si>
  <si>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</si>
  <si>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</si>
  <si>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</si>
  <si>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</si>
  <si>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</si>
  <si>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</si>
  <si>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</si>
  <si>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</si>
  <si>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</si>
  <si>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</si>
  <si>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</si>
  <si>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</si>
  <si>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</si>
  <si>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</si>
  <si>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</si>
  <si>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</si>
  <si>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SEPTIEMBRE</t>
  </si>
  <si>
    <t>OCTUBRE</t>
  </si>
  <si>
    <t>Al  31 DE OCTUBRE Y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</si>
</sst>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2105026</xdr:colOff>
      <xdr:row>0</xdr:row>
      <xdr:rowOff>57151</xdr:rowOff>
    </xdr:from>
    <xdr:to>
      <xdr:col>1</xdr:col>
      <xdr:colOff>563881</xdr:colOff>
      <xdr:row>5</xdr:row>
      <xdr:rowOff>1320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57151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2</xdr:col>
      <xdr:colOff>1055370</xdr:colOff>
      <xdr:row>7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232675-AA07-BE6E-A230-64A4D3CB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7620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C19" sqref="C19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37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36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130785435.98999999</v>
      </c>
      <c r="C14" s="12">
        <v>134463669.65000001</v>
      </c>
      <c r="D14" s="13">
        <f>B14-C14</f>
        <v>-3678233.6600000113</v>
      </c>
    </row>
    <row r="15" spans="1:5" x14ac:dyDescent="0.2">
      <c r="A15" s="2" t="s">
        <v>17</v>
      </c>
      <c r="B15" s="12">
        <f>10137949.84-5189804.92</f>
        <v>4948144.92</v>
      </c>
      <c r="C15" s="12">
        <f>284102.56+659478.69+1451112.05+444750</f>
        <v>2839443.3</v>
      </c>
      <c r="E15" s="16"/>
    </row>
    <row r="16" spans="1:5" x14ac:dyDescent="0.2">
      <c r="A16" s="2" t="s">
        <v>16</v>
      </c>
      <c r="B16" s="12">
        <v>2882315.81</v>
      </c>
      <c r="C16" s="12">
        <v>2600874.27</v>
      </c>
    </row>
    <row r="17" spans="1:7" x14ac:dyDescent="0.2">
      <c r="A17" s="2" t="s">
        <v>15</v>
      </c>
      <c r="B17" s="14">
        <v>4969716.71</v>
      </c>
      <c r="C17" s="14">
        <v>3050767.85</v>
      </c>
    </row>
    <row r="18" spans="1:7" x14ac:dyDescent="0.2">
      <c r="A18" s="7" t="s">
        <v>14</v>
      </c>
      <c r="B18" s="11">
        <f>SUM(B14:B17)</f>
        <v>143585613.43000001</v>
      </c>
      <c r="C18" s="11">
        <f>SUM(C14:C17)</f>
        <v>142954755.07000002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5189804.92</v>
      </c>
      <c r="C21" s="21">
        <v>5410012.2300000004</v>
      </c>
    </row>
    <row r="22" spans="1:7" x14ac:dyDescent="0.2">
      <c r="A22" s="2" t="s">
        <v>25</v>
      </c>
      <c r="B22" s="9">
        <v>25298344.07</v>
      </c>
      <c r="C22" s="9">
        <v>20629491.940000001</v>
      </c>
    </row>
    <row r="23" spans="1:7" x14ac:dyDescent="0.2">
      <c r="A23" s="2" t="s">
        <v>26</v>
      </c>
      <c r="B23" s="14">
        <v>25</v>
      </c>
      <c r="C23" s="14">
        <v>25</v>
      </c>
    </row>
    <row r="24" spans="1:7" x14ac:dyDescent="0.2">
      <c r="A24" s="7" t="s">
        <v>11</v>
      </c>
      <c r="B24" s="5">
        <f>SUM(B21:B23)</f>
        <v>30488173.990000002</v>
      </c>
      <c r="C24" s="5">
        <f>SUM(C21:C23)</f>
        <v>26039529.170000002</v>
      </c>
    </row>
    <row r="25" spans="1:7" ht="13.5" thickBot="1" x14ac:dyDescent="0.25">
      <c r="A25" s="7" t="s">
        <v>10</v>
      </c>
      <c r="B25" s="22">
        <f>+B18+B24</f>
        <v>174073787.42000002</v>
      </c>
      <c r="C25" s="22">
        <f>+C18+C24</f>
        <v>168994284.24000001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20910560.2+4552735.02</f>
        <v>25463295.219999999</v>
      </c>
      <c r="C29" s="21">
        <f>11792651.8+3525424.15</f>
        <v>15318075.950000001</v>
      </c>
      <c r="E29" s="16"/>
    </row>
    <row r="30" spans="1:7" x14ac:dyDescent="0.2">
      <c r="A30" s="2" t="s">
        <v>28</v>
      </c>
      <c r="B30" s="9">
        <v>265471.89</v>
      </c>
      <c r="C30" s="9">
        <v>259054.88</v>
      </c>
    </row>
    <row r="31" spans="1:7" x14ac:dyDescent="0.2">
      <c r="A31" s="2" t="s">
        <v>29</v>
      </c>
      <c r="B31" s="14">
        <f>23848707.65+6966186.78-11714046.98</f>
        <v>19100847.449999999</v>
      </c>
      <c r="C31" s="14">
        <f>6249053.44+6249053.44+908423.9+2825783.33+6999642.22</f>
        <v>23231956.330000002</v>
      </c>
    </row>
    <row r="32" spans="1:7" x14ac:dyDescent="0.2">
      <c r="A32" s="7" t="s">
        <v>7</v>
      </c>
      <c r="B32" s="21">
        <f>SUM(B29:B31)</f>
        <v>44829614.560000002</v>
      </c>
      <c r="C32" s="21">
        <f>SUM(C29:C31)</f>
        <v>38809087.160000004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5211520.07</v>
      </c>
      <c r="C35" s="21">
        <v>5453486.2000000002</v>
      </c>
    </row>
    <row r="36" spans="1:6" x14ac:dyDescent="0.2">
      <c r="A36" s="2" t="s">
        <v>31</v>
      </c>
      <c r="B36" s="14">
        <v>11714046.98</v>
      </c>
      <c r="C36" s="14">
        <v>11210984.18</v>
      </c>
    </row>
    <row r="37" spans="1:6" x14ac:dyDescent="0.2">
      <c r="A37" s="7" t="s">
        <v>5</v>
      </c>
      <c r="B37" s="14">
        <f>SUM(B35:B36)</f>
        <v>16925567.050000001</v>
      </c>
      <c r="C37" s="14">
        <f>SUM(C35:C36)</f>
        <v>16664470.379999999</v>
      </c>
    </row>
    <row r="38" spans="1:6" x14ac:dyDescent="0.2">
      <c r="A38" s="7" t="s">
        <v>4</v>
      </c>
      <c r="B38" s="25">
        <f>+B32+B37</f>
        <v>61755181.609999999</v>
      </c>
      <c r="C38" s="25">
        <f>+C32+C37</f>
        <v>55473557.540000007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-1202120.8899999999</v>
      </c>
      <c r="C42" s="9">
        <v>-8389735.3200000003</v>
      </c>
      <c r="E42" s="16"/>
      <c r="F42" s="24"/>
    </row>
    <row r="43" spans="1:6" ht="12.95" customHeight="1" x14ac:dyDescent="0.2">
      <c r="A43" s="2" t="s">
        <v>2</v>
      </c>
      <c r="B43" s="14">
        <f>77169658-4317377-3729591-1+6688932-8389736</f>
        <v>67421885</v>
      </c>
      <c r="C43" s="14">
        <f>77169658-4317377-3729591-1+6688932</f>
        <v>75811621</v>
      </c>
      <c r="E43" s="16"/>
      <c r="F43" s="24"/>
    </row>
    <row r="44" spans="1:6" x14ac:dyDescent="0.2">
      <c r="A44" s="7" t="s">
        <v>1</v>
      </c>
      <c r="B44" s="25">
        <f>SUM(B41:B43)</f>
        <v>112318605.11</v>
      </c>
      <c r="C44" s="25">
        <f>SUM(C41:C43)</f>
        <v>113520726.68000001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174073786.72</v>
      </c>
      <c r="C46" s="22">
        <f>+C44+C38</f>
        <v>168994284.22000003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2024-10-11T13:57:13Z</cp:lastPrinted>
  <dcterms:created xsi:type="dcterms:W3CDTF">2021-09-09T17:03:34Z</dcterms:created>
  <dcterms:modified xsi:type="dcterms:W3CDTF">2025-12-16T13:55:51Z</dcterms:modified>
</cp:coreProperties>
</file>