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n.estevez\Desktop\"/>
    </mc:Choice>
  </mc:AlternateContent>
  <bookViews>
    <workbookView xWindow="0" yWindow="0" windowWidth="28800" windowHeight="12135"/>
  </bookViews>
  <sheets>
    <sheet name="Evaluación PT 2018" sheetId="9" r:id="rId1"/>
    <sheet name="Resumen de resultados" sheetId="11" r:id="rId2"/>
    <sheet name="Hoja1" sheetId="10" state="hidden" r:id="rId3"/>
  </sheets>
  <externalReferences>
    <externalReference r:id="rId4"/>
    <externalReference r:id="rId5"/>
  </externalReferences>
  <definedNames>
    <definedName name="_xlnm._FilterDatabase" localSheetId="0" hidden="1">'Evaluación PT 2018'!$A$13:$M$56</definedName>
    <definedName name="_xlnm._FilterDatabase" localSheetId="1" hidden="1">'[1]PRELIMINAR POA'!#REF!</definedName>
    <definedName name="_xlnm._FilterDatabase" hidden="1">'[1]PRELIMINAR POA'!#REF!</definedName>
    <definedName name="_xlnm.Print_Area" localSheetId="0">'Evaluación PT 2018'!$A$1:$M$60</definedName>
    <definedName name="_xlnm.Print_Area" localSheetId="1">#REF!</definedName>
    <definedName name="_xlnm.Print_Area">#REF!</definedName>
    <definedName name="MyExchangeRate" localSheetId="0">#REF!</definedName>
    <definedName name="MyExchangeRate" localSheetId="1">#REF!</definedName>
    <definedName name="MyExchangeRate">#REF!</definedName>
    <definedName name="OLE_LINK1" localSheetId="0">#REF!</definedName>
    <definedName name="OLE_LINK1" localSheetId="1">#REF!</definedName>
    <definedName name="OLE_LINK1">#REF!</definedName>
    <definedName name="_xlnm.Print_Titles" localSheetId="0">'Evaluación PT 2018'!$12:$15</definedName>
    <definedName name="_xlnm.Print_Titles" localSheetId="1">#REF!</definedName>
    <definedName name="_xlnm.Print_Titles">#REF!</definedName>
    <definedName name="x" localSheetId="0">#REF!</definedName>
    <definedName name="x" localSheetId="1">#REF!</definedName>
    <definedName name="x">#REF!</definedName>
    <definedName name="Z_1992F7E4_1E53_4481_BA17_DD12AA9F966D_.wvu.PrintArea" localSheetId="0" hidden="1">#REF!</definedName>
    <definedName name="Z_1992F7E4_1E53_4481_BA17_DD12AA9F966D_.wvu.PrintArea" localSheetId="1" hidden="1">#REF!</definedName>
    <definedName name="Z_1992F7E4_1E53_4481_BA17_DD12AA9F966D_.wvu.PrintArea" hidden="1">#REF!</definedName>
    <definedName name="Z_4636F452_EA90_4649_AA40_380207579D3F_.wvu.Rows" hidden="1">'[1]PRELIMINAR POA'!$191:$191,'[1]PRELIMINAR POA'!$3699:$3705</definedName>
    <definedName name="Z_A01F15F0_446B_4031_8939_F73EA6CB975B_.wvu.PrintArea" localSheetId="0" hidden="1">#REF!</definedName>
    <definedName name="Z_A01F15F0_446B_4031_8939_F73EA6CB975B_.wvu.PrintArea" localSheetId="1" hidden="1">#REF!</definedName>
    <definedName name="Z_A01F15F0_446B_4031_8939_F73EA6CB975B_.wvu.PrintArea" hidden="1">#REF!</definedName>
    <definedName name="Z_A01F15F0_446B_4031_8939_F73EA6CB975B_.wvu.Rows" hidden="1">'[2]POA GENERAL'!$191:$191,'[2]POA GENERAL'!$2787:$2787,'[2]POA GENERAL'!$3699:$3705</definedName>
    <definedName name="Z_A4678EA1_6D48_4DAD_9A41_8C1ADB2E3BBF_.wvu.PrintArea" localSheetId="0" hidden="1">#REF!</definedName>
    <definedName name="Z_A4678EA1_6D48_4DAD_9A41_8C1ADB2E3BBF_.wvu.PrintArea" localSheetId="1" hidden="1">#REF!</definedName>
    <definedName name="Z_A4678EA1_6D48_4DAD_9A41_8C1ADB2E3BBF_.wvu.PrintArea" hidden="1">#REF!</definedName>
    <definedName name="Z_A4678EA1_6D48_4DAD_9A41_8C1ADB2E3BBF_.wvu.Rows" hidden="1">'[1]PRELIMINAR POA'!$191:$191,'[1]PRELIMINAR POA'!$2787:$2787,'[1]PRELIMINAR POA'!$3699:$3705</definedName>
    <definedName name="Z_AD437F39_83AA_45A2_BE5C_6BF2B6959FBD_.wvu.PrintArea" localSheetId="0" hidden="1">#REF!</definedName>
    <definedName name="Z_AD437F39_83AA_45A2_BE5C_6BF2B6959FBD_.wvu.PrintArea" localSheetId="1" hidden="1">#REF!</definedName>
    <definedName name="Z_AD437F39_83AA_45A2_BE5C_6BF2B6959FBD_.wvu.PrintArea" hidden="1">#REF!</definedName>
    <definedName name="Z_BFDEDB31_9899_48A8_914B_CA36B71B031E_.wvu.PrintArea" localSheetId="0" hidden="1">#REF!</definedName>
    <definedName name="Z_BFDEDB31_9899_48A8_914B_CA36B71B031E_.wvu.PrintArea" localSheetId="1" hidden="1">#REF!</definedName>
    <definedName name="Z_BFDEDB31_9899_48A8_914B_CA36B71B031E_.wvu.PrintArea" hidden="1">#REF!</definedName>
    <definedName name="Z_BFDEDB31_9899_48A8_914B_CA36B71B031E_.wvu.Rows" hidden="1">'[1]PRELIMINAR POA'!$191:$191,'[1]PRELIMINAR POA'!$2787:$2787,'[1]PRELIMINAR POA'!$3699:$3705</definedName>
  </definedNames>
  <calcPr calcId="152511"/>
</workbook>
</file>

<file path=xl/calcChain.xml><?xml version="1.0" encoding="utf-8"?>
<calcChain xmlns="http://schemas.openxmlformats.org/spreadsheetml/2006/main">
  <c r="L56" i="9" l="1"/>
  <c r="E9" i="11" l="1"/>
  <c r="F9" i="11"/>
  <c r="E8" i="11"/>
  <c r="F8" i="11"/>
  <c r="E7" i="11"/>
  <c r="E6" i="11"/>
  <c r="F7" i="11"/>
  <c r="I9" i="11" l="1"/>
  <c r="H9" i="11"/>
  <c r="G9" i="11"/>
  <c r="I8" i="11"/>
  <c r="H8" i="11"/>
  <c r="G8" i="11"/>
  <c r="I7" i="11"/>
  <c r="H7" i="11"/>
  <c r="G7" i="11"/>
  <c r="I6" i="11"/>
  <c r="H6" i="11"/>
  <c r="G6" i="11"/>
  <c r="F6" i="11"/>
  <c r="K6" i="11"/>
  <c r="K12" i="11" s="1"/>
  <c r="I10" i="11" l="1"/>
  <c r="H10" i="11"/>
  <c r="G10" i="11"/>
  <c r="F10" i="11"/>
  <c r="E10" i="11"/>
  <c r="J10" i="11" l="1"/>
  <c r="G11" i="11" s="1"/>
  <c r="I11" i="11" l="1"/>
  <c r="F11" i="11"/>
  <c r="E11" i="11"/>
  <c r="H11" i="11"/>
  <c r="J11" i="11" l="1"/>
</calcChain>
</file>

<file path=xl/sharedStrings.xml><?xml version="1.0" encoding="utf-8"?>
<sst xmlns="http://schemas.openxmlformats.org/spreadsheetml/2006/main" count="263" uniqueCount="200">
  <si>
    <t>No.</t>
  </si>
  <si>
    <t>Indicadores</t>
  </si>
  <si>
    <t>Parcial</t>
  </si>
  <si>
    <t>Cumplido</t>
  </si>
  <si>
    <t>Articular acciones que garanticen la existencia y el funcionamiento de las CEP o enlaces de las dependencias que tenga la institución en el interior del país; si aplica.</t>
  </si>
  <si>
    <t>Fecha (s) de realizacion de la actividad</t>
  </si>
  <si>
    <t>Nivel de Avance (Breve descripcion de lo realizado)</t>
  </si>
  <si>
    <t>C</t>
  </si>
  <si>
    <t>PA</t>
  </si>
  <si>
    <t>No cumplido</t>
  </si>
  <si>
    <t>NC</t>
  </si>
  <si>
    <t>Observaciones de la DIGEIG</t>
  </si>
  <si>
    <t>DIRECCIÓN GENERAL DE ÉTICA E INTEGRIDAD GUBERNAMENTAL</t>
  </si>
  <si>
    <t>Creada mediante Decreto No. 486-12, de fecha  21 de agosto 2012</t>
  </si>
  <si>
    <t>Comisión de Ética Pública (CEP)</t>
  </si>
  <si>
    <t xml:space="preserve">DATOS GENERALES DE LA INSTITUCIÓN </t>
  </si>
  <si>
    <t>Aplicar encuestas para medir el conocimiento de los servidores públicos en la institución sobre temas relacionados a la ética, integridad, transparencia y prácticas anticorrupción.</t>
  </si>
  <si>
    <t>Sensibilizar a los servidores públicos sobre temas relacionados al impacto de la ética y los valores en la función pública. A considerar:
• Ética profesional
• Ética personal
• Ética civil o ciudadana
• Educación en valores</t>
  </si>
  <si>
    <t>Asesorias a los servidores publicos en el ejercicio de sus funciones:</t>
  </si>
  <si>
    <t>a) Disponer un medio a través del cual los servidores públicos puedan solicitar asesoría sobre dudas de carácter moral en el ejercicio de sus funciones.</t>
  </si>
  <si>
    <t>b)Promoción de los recursos disponibles para estos fines.</t>
  </si>
  <si>
    <t>Gestión de denuncias:</t>
  </si>
  <si>
    <t>a) Disponer y administrar un buzón de denuncias sobre prácticas anti-éticas y corrupción administrativa.</t>
  </si>
  <si>
    <t>b) Habilitar otros medios confiables para la recepción de denuncias.</t>
  </si>
  <si>
    <t>c) Sensibilizar a los servidores sobre la forma en que deben presentar sus denuncias y promocionar los medios disponibles.</t>
  </si>
  <si>
    <t>PARA USO DE LA DIGEIG</t>
  </si>
  <si>
    <t xml:space="preserve">Ponderación </t>
  </si>
  <si>
    <t xml:space="preserve">PARA LLENADO DE LAS CEP </t>
  </si>
  <si>
    <t xml:space="preserve">Descripción </t>
  </si>
  <si>
    <t xml:space="preserve">Período de ejecución proyectado </t>
  </si>
  <si>
    <t xml:space="preserve">Medios de verificación </t>
  </si>
  <si>
    <t xml:space="preserve">Valor de la actividad </t>
  </si>
  <si>
    <t>PROYECTO 1 - 30 pts.</t>
  </si>
  <si>
    <t>PROYECTO 2 - 15 pts.</t>
  </si>
  <si>
    <t>Verificar las calificaciones obtenidas en la evaluación del portal de transparencia, levantar un acta de los hallazgos y hacer recomendaciones de mejoras al RAI de ser necesario (trimestral).</t>
  </si>
  <si>
    <t>Promover la realización de actividades de sensibilización sobre el libre acceso a la información pública, transparencia y Rendición de cuentas en la gestión pública.</t>
  </si>
  <si>
    <t>promover la presentación de la declaración jurada de bienes de los sujetos obligados (en caso de que no hayan presentado).</t>
  </si>
  <si>
    <t>PROYECTO 3 - 40 pts.</t>
  </si>
  <si>
    <t>Códigos de pautas éticas:</t>
  </si>
  <si>
    <t>Códigos de éticas institucionales:</t>
  </si>
  <si>
    <t xml:space="preserve">b) Elaborar y mantener actualizado un registro de casos de ocurrencia de conflicto de intereses en la institución. </t>
  </si>
  <si>
    <t xml:space="preserve">Sensibilizar al personal sobre los delitos de corrupción tipificados en la ley dominicana, presentar casos prácticos. </t>
  </si>
  <si>
    <t>Elaborar un diagnóstico o mapa de riesgo de corrupción sobre los riesgos de corrupción en la administración pública.</t>
  </si>
  <si>
    <t>Verificar la implementación de la ley 41-08 de función pública o normas aplicables a lo interno de la institución y levantar un informe que analice la ejecución de los siguientes componentes:</t>
  </si>
  <si>
    <t>a) Reclutamiento y selección del personal.</t>
  </si>
  <si>
    <t>b) Seguimiento a la formación en ética pública al personal de nuevo ingreso.</t>
  </si>
  <si>
    <t>c) Evaluación de desempeño.</t>
  </si>
  <si>
    <t>d) Regimen ético y disciplinario</t>
  </si>
  <si>
    <t>Verificar el cumplimiento en la institución de los procedimientos de seleccion a los que están sujetas las contrataciones públicas, según la ley 340-06 de Compras y Contrataciones o normas aplicables.</t>
  </si>
  <si>
    <r>
      <t>a)</t>
    </r>
    <r>
      <rPr>
        <sz val="14"/>
        <color theme="1"/>
        <rFont val="Times New Roman"/>
        <family val="1"/>
      </rPr>
      <t xml:space="preserve">      </t>
    </r>
    <r>
      <rPr>
        <sz val="14"/>
        <color theme="1"/>
        <rFont val="Calibri"/>
        <family val="2"/>
        <scheme val="minor"/>
      </rPr>
      <t>Gestionar la firma de los funcionarios nombrados por decreto; si aplica.</t>
    </r>
  </si>
  <si>
    <r>
      <t>b)</t>
    </r>
    <r>
      <rPr>
        <sz val="14"/>
        <color theme="1"/>
        <rFont val="Times New Roman"/>
        <family val="1"/>
      </rPr>
      <t xml:space="preserve">      </t>
    </r>
    <r>
      <rPr>
        <sz val="14"/>
        <color theme="1"/>
        <rFont val="Calibri"/>
        <family val="2"/>
        <scheme val="minor"/>
      </rPr>
      <t>Promover el contenido de las pautas éticas entre los funcionarios firmantes.</t>
    </r>
  </si>
  <si>
    <r>
      <t>c) Evaluar la gestión de los firmantes en base al contenido de los códigos de pautas éticas</t>
    </r>
    <r>
      <rPr>
        <b/>
        <sz val="14"/>
        <color rgb="FFFF0000"/>
        <rFont val="Calibri"/>
        <family val="2"/>
        <scheme val="minor"/>
      </rPr>
      <t xml:space="preserve">  </t>
    </r>
  </si>
  <si>
    <t>c) Distribución y promoción de su contenido entre los servidores públicos de la institución.</t>
  </si>
  <si>
    <r>
      <t xml:space="preserve">d) </t>
    </r>
    <r>
      <rPr>
        <sz val="14"/>
        <color theme="1"/>
        <rFont val="Times New Roman"/>
        <family val="1"/>
      </rPr>
      <t> </t>
    </r>
    <r>
      <rPr>
        <sz val="14"/>
        <color theme="1"/>
        <rFont val="Calibri"/>
        <family val="2"/>
        <scheme val="minor"/>
      </rPr>
      <t>Sensibilizar al personal sobre la filosofía institucional, misión, visión y valores institucionales.</t>
    </r>
  </si>
  <si>
    <r>
      <t>b)</t>
    </r>
    <r>
      <rPr>
        <sz val="14"/>
        <color theme="1"/>
        <rFont val="Times New Roman"/>
        <family val="1"/>
      </rPr>
      <t> </t>
    </r>
    <r>
      <rPr>
        <sz val="14"/>
        <color theme="1"/>
        <rFont val="Calibri"/>
        <family val="2"/>
        <scheme val="minor"/>
      </rPr>
      <t xml:space="preserve">Actualización del código de ética institucional; si aplica. </t>
    </r>
  </si>
  <si>
    <t>a) Elaboración del código de ética institucional; si aplica.</t>
  </si>
  <si>
    <t>Conflicto de intereses:                                                                      a) Sensibilizar al personal sobre la importancia de prevenir y atender la ocurrencia de conflictos de intereses y llevar registro de casos en la institución.</t>
  </si>
  <si>
    <t>Elaborar el plan de trabajo 2019, gestionar la inclusión en el POA y asignación de fondos a las actividades que lo ameriten.</t>
  </si>
  <si>
    <t>Realizar reuniones ordinarias mensuales.</t>
  </si>
  <si>
    <t>Asistir a las actividades de capacitación realizadas por la DIGEIG.</t>
  </si>
  <si>
    <t>Mantener actualizada la CEP institucional, notificando a la DIGEIG sobre cambios realizados en la misma, y gestionar con la DIGEIG las adecuaciones que pudieran ser requeridas.</t>
  </si>
  <si>
    <t>PROYECTO 4 - 15 pts.</t>
  </si>
  <si>
    <t xml:space="preserve">Cantidad de actividades proyectadas </t>
  </si>
  <si>
    <t>Cantidad de actividaddes realizadas</t>
  </si>
  <si>
    <t>DETALLE DE LAS ACTIVIDADES PROGRAMADAS</t>
  </si>
  <si>
    <t>Puntuación otorgada</t>
  </si>
  <si>
    <t>Cantidad de encuestas aplicadas y tabuladas</t>
  </si>
  <si>
    <t xml:space="preserve">• Cantidad y tipo de sensibilizaciones realizadas. 
• Cantidad de servidores sensibilizados.
</t>
  </si>
  <si>
    <t xml:space="preserve">Cantidad de servidores sensibilizados.                          </t>
  </si>
  <si>
    <t xml:space="preserve">• Cantidad de medios disponibles
• Cantidad y tipo de promociones realizadas.  
• Cantidad de servidores sensibilizados.
</t>
  </si>
  <si>
    <t>Cantidad de informes remitidos al RAI y la DIGEIG.</t>
  </si>
  <si>
    <t xml:space="preserve">• Cantidad de capacitaciones realizadas.     
• Cantidad de servidores capacitados
</t>
  </si>
  <si>
    <t>Cantidad y tipo de promociones realizadas.</t>
  </si>
  <si>
    <t xml:space="preserve">• Cantidad de códigos firmadas/cantidad de funcionarios nombrados por decreto
• Cantidad de promociones realizadas
• Cantidad de reportes de evaluación realizados y remitidos a la DIGEIG
</t>
  </si>
  <si>
    <t xml:space="preserve">• Código de ética elaborado
• Código de ética actualizado
• Cantidad de códigos de ética distribuidos y cantidad de promociones realizadas 
</t>
  </si>
  <si>
    <t xml:space="preserve">• Cantidad de sensibilizaciones realizadas.   
• Cantidad de servidores sensibilizados.     
• Cantidad de casos detectados/cantidad de casos atendidos.
</t>
  </si>
  <si>
    <t xml:space="preserve">• Cantidad de sensibilizaciones realizadas.     
• Cantidad de servidores sensibilizados.
</t>
  </si>
  <si>
    <t>Un (1) informe anual realizado y remitido al Dpto. de Recursos Humanos y la DIGEIG.</t>
  </si>
  <si>
    <t>Un (1) informe anual realizado y remitido al Dpto. Administrativo/compras y la DIGEIG.</t>
  </si>
  <si>
    <t>Un (1) plan de trabajo validado por la DIGEIG.</t>
  </si>
  <si>
    <t>Actas de reuniones ordinarias realizadas.</t>
  </si>
  <si>
    <t>Cantidad de actividades asistidas.</t>
  </si>
  <si>
    <t>Actualizaciones notificadas a la DIGEIG.</t>
  </si>
  <si>
    <t>Reporte de ejecutorias; evidencia del seguimiento dado a dichas CEP o enlaces, según sea el caso.</t>
  </si>
  <si>
    <t xml:space="preserve">• Tabulación             
• Modelo de encuesta aplicada
</t>
  </si>
  <si>
    <t xml:space="preserve">• Hoja de registro de los participantes
• Convocatoria
• Fotos
• Correos 
</t>
  </si>
  <si>
    <t>• Fotos
• Capturas de pantalla de medios disponibles
• Hoja de registro de los participantes
• Convocatoria/ fotos/ Correos</t>
  </si>
  <si>
    <t>• Cuadro control de solicitudes recibidas y atendidas
• Correos/ circulares</t>
  </si>
  <si>
    <t xml:space="preserve">• Medios disponibles.  
• Cantidad y tipo de promociones realizadas.   </t>
  </si>
  <si>
    <t xml:space="preserve">• Hoja de registro de los participantes
• Convocatoria
• Fotos
• Correos </t>
  </si>
  <si>
    <t>Informes suscrito por los miembros de la CEP.</t>
  </si>
  <si>
    <t>• Promociones realizadas
• Hoja de registro de los participantes
• Convocatoria
• Fotos 
• Correos</t>
  </si>
  <si>
    <t>• Correos electrónicos 
• Circulares
• Afiches</t>
  </si>
  <si>
    <t>• Informe físico.
• Copia de acuse de recibo del informe firmado/sellado por la DIGEIG.</t>
  </si>
  <si>
    <t xml:space="preserve">• Código de ética elaborado y remitido a la DIGEIG
• Código de ética actualizado y remitido a la DIGEIG
• Hoja de acuse de recibido/Hoja de asistencia/correo electrónico Afiches/circulares
• Hoja de registro de los participantes/ convocatoria/ fotos / Correos
</t>
  </si>
  <si>
    <t>Hoja de registro de los participantes/ convocatoria/ fotos / Correos</t>
  </si>
  <si>
    <t>Cuadro control de los casos detectados.</t>
  </si>
  <si>
    <t>Un informe de resultados elaborado y remitido a la DIGEIG.</t>
  </si>
  <si>
    <t>Hoja de registro de los participantes/ convocatoria/ fotos / Correos.</t>
  </si>
  <si>
    <t>Un informe anual que contemple la verificación de los cuatro componentes recibido por el dpto. de recursos humanos y por la DIGEIG.</t>
  </si>
  <si>
    <t>Un informe anual recibido por el dpto. Administrativo/ compras y por la DIGEIG.</t>
  </si>
  <si>
    <t>Plan sometido y validado por la DIGEIG</t>
  </si>
  <si>
    <t>Doce (12) actas de reuniones ordinarias</t>
  </si>
  <si>
    <t>Fotos de los participantes/certificado de participacion</t>
  </si>
  <si>
    <t>Planillas actualizadas/acuse de recibo por parte de la DIGEIG</t>
  </si>
  <si>
    <t>Cantidad de CEP o enlaces existentes y en funcionamiento/ cantidad de dependencias en el interior del pais.</t>
  </si>
  <si>
    <t>Pendiente</t>
  </si>
  <si>
    <t>No Cumplido</t>
  </si>
  <si>
    <t>N/A</t>
  </si>
  <si>
    <t>Calificación Final</t>
  </si>
  <si>
    <t xml:space="preserve">• Código firmado en original.
• Correos electrónicos/ circulares/ afiches
• Informe de evaluación suscritos por los miembros de la CEP.
</t>
  </si>
  <si>
    <t>P</t>
  </si>
  <si>
    <t>No Aplica</t>
  </si>
  <si>
    <t>Sensibilizar y capacitar a los servidores públicos de la institución sobre los siguientes temas:
• Deberes y derechos del Servidor Público
• Régimen Ético y disciplinario                                                                 • Ética en la gestión pública.</t>
  </si>
  <si>
    <t>Fecha de recepción del plan de Trabajo: 18/12/2018</t>
  </si>
  <si>
    <t>Cantidad de Servidores en la institución: 131</t>
  </si>
  <si>
    <t>T2</t>
  </si>
  <si>
    <t>T1/T2/T3/T4</t>
  </si>
  <si>
    <t>T3</t>
  </si>
  <si>
    <t>T2/T3/T4</t>
  </si>
  <si>
    <t>T2/T3</t>
  </si>
  <si>
    <t>T1</t>
  </si>
  <si>
    <t>T4</t>
  </si>
  <si>
    <t>T3/T4</t>
  </si>
  <si>
    <t xml:space="preserve">Leyenda </t>
  </si>
  <si>
    <t>Trimestre 1 (enero, febrero, marzo)</t>
  </si>
  <si>
    <t>Trimestre 2 (abril, mayo, junio)</t>
  </si>
  <si>
    <t>Trimestre 3 (julio, agosto, septiembre)</t>
  </si>
  <si>
    <t>Trimestre 4 (octubre, noviembre, diciembre)</t>
  </si>
  <si>
    <t>Institución: Consejo Nacional de Zonas Francas de Exportación</t>
  </si>
  <si>
    <t>Tecnico Evaluador: Yaritza Pérez</t>
  </si>
  <si>
    <t>La DIGEIG impartió una charla sobre manejo y gestión de conflictos de interés.</t>
  </si>
  <si>
    <t>Se envió una comunicación a los funcionarios que deben presentar declaración jurada y campaña de promoción en el mural.</t>
  </si>
  <si>
    <t>Se envió una comunicación al funcionario firmante  y campaña de promoción en el mural.</t>
  </si>
  <si>
    <t>Entrega a los departamentos del  Código de Pautas Éticas</t>
  </si>
  <si>
    <t>Se realizó una charla sobre la filosofía institucional: Misión, Visión y Valores</t>
  </si>
  <si>
    <t>RESUMEN DE RESULTADOS</t>
  </si>
  <si>
    <t xml:space="preserve">NO. </t>
  </si>
  <si>
    <t>ACTIVIDADES</t>
  </si>
  <si>
    <t>NIVEL DE CUMPLIMIENTO</t>
  </si>
  <si>
    <t xml:space="preserve">PUNTUACION </t>
  </si>
  <si>
    <t>Referencia</t>
  </si>
  <si>
    <t xml:space="preserve"> CUMPLIDAS</t>
  </si>
  <si>
    <t>PARCIALES</t>
  </si>
  <si>
    <t>PENDIENTES</t>
  </si>
  <si>
    <t>NO CUMPLIDAS</t>
  </si>
  <si>
    <t>1-5</t>
  </si>
  <si>
    <t>6-8</t>
  </si>
  <si>
    <t>9-15</t>
  </si>
  <si>
    <t>Penalidad por tardanza</t>
  </si>
  <si>
    <t>16-20</t>
  </si>
  <si>
    <t>TOTALES POR PONDERACIONES</t>
  </si>
  <si>
    <t>TOTAL PORCENTAJES</t>
  </si>
  <si>
    <t>TOTAL PUNTOS ACUMULADOS</t>
  </si>
  <si>
    <t>*ESTAS PONDERACIONES CONTEMPLAN LOS LITERALES DE CADA ACTIVIDAD*</t>
  </si>
  <si>
    <t>T2/T4</t>
  </si>
  <si>
    <t>T1/T3</t>
  </si>
  <si>
    <t xml:space="preserve">Realizada 100% 
El Sr. Jose David Nuñez nos habló sobre la Etica en la Gestión Pública, deberes y derechos y el régimen ético. </t>
  </si>
  <si>
    <t>Avance 100%
Actividad programada y realiza en febrero.</t>
  </si>
  <si>
    <t>5 de febrero 18</t>
  </si>
  <si>
    <t xml:space="preserve"> 7 de junio 18</t>
  </si>
  <si>
    <t>17 de mayo 18</t>
  </si>
  <si>
    <t xml:space="preserve"> 25 de junio 18</t>
  </si>
  <si>
    <t>Avance 100%
Se elaboró el diagnostico del mapa de corrupción y se notificó a la DIGEIG.</t>
  </si>
  <si>
    <t>Avance 100%.
Circular enviada en mayo. Formulario online-</t>
  </si>
  <si>
    <t>Matriz para evaluación del Plan de trabajo 2018</t>
  </si>
  <si>
    <t>Realizada 100%.
La 2da. Encuesta de Etica fue realizada en el mes de septiembre.</t>
  </si>
  <si>
    <t>20-sep.-18</t>
  </si>
  <si>
    <t xml:space="preserve">Realizada 100%.
La charla de "Etica Ciudadana y Educación en Valores" fue realizada en septiembre. </t>
  </si>
  <si>
    <t>Avance 100%.
Se envió circular y correo explicando.</t>
  </si>
  <si>
    <t xml:space="preserve">Realizada 100%.
La Licda. Ana Felix nos impartió la charla sobre "Libre Acceso a la Información Pública, Transparencia y Rendición de Cuentas en la Gestión Pública.  </t>
  </si>
  <si>
    <t>La CEP del CNZFE realizó una presentación  y se la envió por correo a los servidores públicos del CNZFE.</t>
  </si>
  <si>
    <t>Se realizó un informe del cumplimiento de la Ley 41-08, y fue remitido a la DIGEIG.</t>
  </si>
  <si>
    <t>Se realizó un informe de cumplimiento de la Ley 340-06 de Compras y Contrataciones, y fue remitido a la DIGEIG.</t>
  </si>
  <si>
    <t>El Plan de Trabajo CEP 2019 fue elaborado y remitido a la DIGEIG.</t>
  </si>
  <si>
    <r>
      <t xml:space="preserve">T1:Calificación parcial por ser una actividad continua.                                               </t>
    </r>
    <r>
      <rPr>
        <b/>
        <sz val="14"/>
        <rFont val="Arial"/>
        <family val="2"/>
      </rPr>
      <t xml:space="preserve">T3: </t>
    </r>
    <r>
      <rPr>
        <sz val="14"/>
        <rFont val="Arial"/>
        <family val="2"/>
      </rPr>
      <t>califica como ''cumplido'', por haberse cumplido la actividad en su totalidad.</t>
    </r>
  </si>
  <si>
    <r>
      <t xml:space="preserve">T2:Calificación parcial por ser una actividad continua. Calificación otorgada en función de la evidencia demostrada. Favor verificar el listado de asistencia.                                    </t>
    </r>
    <r>
      <rPr>
        <b/>
        <sz val="14"/>
        <rFont val="Arial"/>
        <family val="2"/>
      </rPr>
      <t xml:space="preserve">T3: </t>
    </r>
    <r>
      <rPr>
        <sz val="14"/>
        <rFont val="Arial"/>
        <family val="2"/>
      </rPr>
      <t>califica como ''cumplido'', por haberse cumplido la actividad en su totalidad.</t>
    </r>
  </si>
  <si>
    <r>
      <t xml:space="preserve">T2:Calificación parcial por ser una actividad continua.                                       </t>
    </r>
    <r>
      <rPr>
        <b/>
        <sz val="14"/>
        <rFont val="Arial"/>
        <family val="2"/>
      </rPr>
      <t>T3</t>
    </r>
    <r>
      <rPr>
        <sz val="14"/>
        <rFont val="Arial"/>
        <family val="2"/>
      </rPr>
      <t>:  califica como ''cumplido'', por haberse cumplido la actividad en su totalidad.</t>
    </r>
  </si>
  <si>
    <t xml:space="preserve">T2:Calificación otorgada en función de la evidencia demostrada. En el T1 ustedes nos enviaron un ''listado de asistencia'' donde no se indicaba que la actividad la había realizado la CEP, por cuanto no se valoró en ese momento la misma, sino que se colocó como ''no cumplida''. Se les consideró la evidencia demostrada en el T2 y se valoró de forma ''parcial''  por no haberse cumplido en la fecha establecida. </t>
  </si>
  <si>
    <r>
      <rPr>
        <b/>
        <sz val="14"/>
        <rFont val="Arial"/>
        <family val="2"/>
      </rPr>
      <t>T3:</t>
    </r>
    <r>
      <rPr>
        <sz val="14"/>
        <rFont val="Arial"/>
        <family val="2"/>
      </rPr>
      <t xml:space="preserve"> se les califica como ''parcial'', puesto que realizaron esta actividad de forma virtual (por correo), conociendo la magnitud de este tema donde surgen muchas dudas sobre el mismo; por cuanto debieron haber realizado una parte presencial de esta actividad. Se les otorga una proporción de la puntuación de la actividad.</t>
    </r>
  </si>
  <si>
    <t>Finalizada 100%.
Se envió comunicación al personal del CNZFE recordando la disposición de la CEP y que disponemos de buzón de sugerencias y correo electronico para dichos fines.</t>
  </si>
  <si>
    <t>Finalizada 100%.
Se envió circular a los departamentos de la instución en donde se les reitera sobre la recepción de denuncias a traves de buzón fisico o digital.</t>
  </si>
  <si>
    <t>Finalizada 100%.
Se realizó un informe sobre la evaluación trimestral y fue remitido al RAI de la institución.</t>
  </si>
  <si>
    <t>Finalizada 100%.
Se realizó un informe sobre la gestión del funcionario firmante.</t>
  </si>
  <si>
    <t>Finalizada 100%.
Se realizó un cuadro de conflictos de interes y se actualiza cada mes.</t>
  </si>
  <si>
    <t>Oct-Dic-18</t>
  </si>
  <si>
    <t>Finalizada 100%.
Se realizaron reuniones ordinarias en los meses octubre - diciembre 18.</t>
  </si>
  <si>
    <t>Finalizada 100%.
La Comisión de Etica del CNZFE asistió a las actividades programadas de la DIGEIG.</t>
  </si>
  <si>
    <t>No se han realizado cambios en la CEP del CNZFE.</t>
  </si>
  <si>
    <t xml:space="preserve">Avance 100%.
Aunque no tenemos CEP en la oficina regional de Santiago, les enviamos el material de las actividades realizadas en la oficina principal. </t>
  </si>
  <si>
    <t>Jul-Dic-18</t>
  </si>
  <si>
    <r>
      <t xml:space="preserve">T1/T2:Calificación parcial por ser una actividad continua.                                               </t>
    </r>
    <r>
      <rPr>
        <b/>
        <sz val="14"/>
        <rFont val="Calibri"/>
        <family val="2"/>
        <scheme val="minor"/>
      </rPr>
      <t>T3:</t>
    </r>
    <r>
      <rPr>
        <sz val="14"/>
        <rFont val="Calibri"/>
        <family val="2"/>
        <scheme val="minor"/>
      </rPr>
      <t xml:space="preserve"> calificación parcial por ser una actividad continua. Les recordamos que siempre deben indicarnos en la ''descripción de la actividad'' que ustedes disponen de un ''Formulario online y correo CEP cep@cnzfe.gob.do'', como constancia de los medios habilitados para recibir solicitudes de asesorías.                                                                      T4: califica como cumplido en su conjunto.</t>
    </r>
  </si>
  <si>
    <r>
      <t xml:space="preserve">T1/T2:Calificación parcial por ser una actividad continua.                                               </t>
    </r>
    <r>
      <rPr>
        <b/>
        <sz val="14"/>
        <rFont val="Calibri"/>
        <family val="2"/>
        <scheme val="minor"/>
      </rPr>
      <t>T3:</t>
    </r>
    <r>
      <rPr>
        <sz val="14"/>
        <rFont val="Calibri"/>
        <family val="2"/>
        <scheme val="minor"/>
      </rPr>
      <t xml:space="preserve"> calificación parcial por ser una actividad continua. Conocemos que ustedes disponen de un ''buzón de denuncias'', pero es importante que ustedes siempre lo indiquen en la ''descripción de la actividad''.                                                                      T4: califica como cumplido en su conjunto.</t>
    </r>
  </si>
  <si>
    <t>T2:Calificación parcial por ser una actividad continua                                                                                           T4: califica como cumplido en su conjunto.</t>
  </si>
  <si>
    <r>
      <t xml:space="preserve">T1/T2:Calificación parcial por ser una actividad continua.                                                             </t>
    </r>
    <r>
      <rPr>
        <b/>
        <sz val="14"/>
        <rFont val="Arial"/>
        <family val="2"/>
      </rPr>
      <t>T3:</t>
    </r>
    <r>
      <rPr>
        <sz val="14"/>
        <rFont val="Arial"/>
        <family val="2"/>
      </rPr>
      <t xml:space="preserve"> calificación parcial por ser una actividad continua.                                                                                                              T4: califica como cumplido en su conjunto.</t>
    </r>
  </si>
  <si>
    <t>T3: les califica como ''parcial'', hasta tanto se les valide el POA 2019. Cuando este sea validado, se les colocará la puntuación completa, en el cuarto trimestre (T4).                                  T4: pudimos verificar que su plan de trabajo 2019 fue validado.</t>
  </si>
  <si>
    <t>T1/T2:Calificación parcial por ser una actividad continua.                                 T3: calificación parcial por ser una actividad continua.                                                                                                                                              T4: califica como cumplido en su conjunto.</t>
  </si>
  <si>
    <t>T1/T2: Calficación parcial por ser una actividad continua.                                                T3: calificación parcial por ser una actividad continua.                                                                                     T4: califica como cumplido en su conjunto.</t>
  </si>
  <si>
    <t>T1/T2: Calificación parcial por ser una actividad continua.                                                                     T3: calificación parcial por ser una actividad continua.                                                                                   T4: califica como cumplido en su conjunto.</t>
  </si>
  <si>
    <t>T2:Calificación parcial por ser una actividad continua.                                                                                                      T3: calificación parcial por ser una actividad continua.                                                                                                            T4: califica como parcial debido a que no se visualiza el acuse de recibo del RAI&lt; se les rest[o un punto debido a ello.</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</si>
</sst>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_(* #,##0.00_);_(* \(#,##0.00\);_(* &quot;-&quot;??_);_(@_)"/>
    <numFmt numFmtId="165" formatCode="_(&quot;$&quot;* #,##0.00_);_(&quot;$&quot;* \(#,##0.00\);_(&quot;$&quot;* &quot;-&quot;??_);_(@_)"/>
    <numFmt numFmtId="166" formatCode="_([$€]* #,##0.00_);_([$€]* \(#,##0.00\);_([$€]* &quot;-&quot;??_);_(@_)"/>
    <numFmt numFmtId="167" formatCode="[$-C0A]mmmm\-yy;@"/>
    <numFmt numFmtId="168" formatCode="[$-C0A]d\-mmm\-yyyy;@"/>
  </numFmts>
  <fonts count="43">
    <font>
      <sz val="11"/>
      <color theme="1"/>
      <name val="Calibri"/>
      <family val="2"/>
      <scheme val="minor"/>
    </font>
    <font>
      <b/>
      <sz val="12"/>
      <name val="Arial"/>
      <family val="2"/>
    </font>
    <font>
      <sz val="10"/>
      <name val="Arial"/>
      <family val="2"/>
    </font>
    <font>
      <b/>
      <sz val="18"/>
      <name val="Arial"/>
      <family val="2"/>
    </font>
    <font>
      <b/>
      <sz val="14"/>
      <name val="Arial"/>
      <family val="2"/>
    </font>
    <font>
      <sz val="11"/>
      <color theme="1"/>
      <name val="Calibri"/>
      <family val="2"/>
      <scheme val="minor"/>
    </font>
    <font>
      <b/>
      <sz val="16"/>
      <name val="Arial"/>
      <family val="2"/>
    </font>
    <font>
      <sz val="11"/>
      <color theme="1"/>
      <name val="Arial"/>
      <family val="2"/>
    </font>
    <font>
      <b/>
      <sz val="16"/>
      <color theme="1"/>
      <name val="Arial"/>
      <family val="2"/>
    </font>
    <font>
      <b/>
      <sz val="14"/>
      <color theme="1"/>
      <name val="Arial"/>
      <family val="2"/>
    </font>
    <font>
      <sz val="11"/>
      <color indexed="8"/>
      <name val="Calibri"/>
      <family val="2"/>
    </font>
    <font>
      <sz val="11"/>
      <color theme="1"/>
      <name val="Calibri"/>
      <family val="3"/>
      <charset val="128"/>
      <scheme val="minor"/>
    </font>
    <font>
      <sz val="10"/>
      <color rgb="FF000000"/>
      <name val="Arial"/>
      <family val="2"/>
    </font>
    <font>
      <sz val="10"/>
      <color indexed="8"/>
      <name val="Arial"/>
      <family val="2"/>
    </font>
    <font>
      <sz val="18"/>
      <color theme="1"/>
      <name val="Arial"/>
      <family val="2"/>
    </font>
    <font>
      <sz val="18"/>
      <name val="Arial"/>
      <family val="2"/>
    </font>
    <font>
      <b/>
      <sz val="18"/>
      <color theme="1"/>
      <name val="Arial"/>
      <family val="2"/>
    </font>
    <font>
      <sz val="18"/>
      <color rgb="FFFF0000"/>
      <name val="Arial"/>
      <family val="2"/>
    </font>
    <font>
      <b/>
      <sz val="20"/>
      <name val="Arial"/>
      <family val="2"/>
    </font>
    <font>
      <b/>
      <sz val="18"/>
      <color rgb="FFFF0000"/>
      <name val="Arial"/>
      <family val="2"/>
    </font>
    <font>
      <b/>
      <sz val="22"/>
      <name val="Arial"/>
      <family val="2"/>
    </font>
    <font>
      <sz val="11"/>
      <name val="Calibri"/>
      <family val="2"/>
      <scheme val="minor"/>
    </font>
    <font>
      <i/>
      <sz val="10"/>
      <name val="Arial"/>
      <family val="2"/>
    </font>
    <font>
      <b/>
      <sz val="16"/>
      <name val="Calibri"/>
      <family val="2"/>
      <scheme val="minor"/>
    </font>
    <font>
      <b/>
      <sz val="12"/>
      <color theme="0"/>
      <name val="Arial"/>
      <family val="2"/>
    </font>
    <font>
      <sz val="14"/>
      <color theme="1"/>
      <name val="Calibri"/>
      <family val="2"/>
      <scheme val="minor"/>
    </font>
    <font>
      <sz val="14"/>
      <color theme="1"/>
      <name val="Arial"/>
      <family val="2"/>
    </font>
    <font>
      <sz val="14"/>
      <name val="Arial"/>
      <family val="2"/>
    </font>
    <font>
      <sz val="14"/>
      <color theme="1"/>
      <name val="Times New Roman"/>
      <family val="1"/>
    </font>
    <font>
      <b/>
      <sz val="14"/>
      <color rgb="FFFF0000"/>
      <name val="Calibri"/>
      <family val="2"/>
      <scheme val="minor"/>
    </font>
    <font>
      <sz val="14"/>
      <color theme="0" tint="-0.249977111117893"/>
      <name val="Arial"/>
      <family val="2"/>
    </font>
    <font>
      <b/>
      <sz val="14"/>
      <color theme="0"/>
      <name val="Arial"/>
      <family val="2"/>
    </font>
    <font>
      <sz val="14"/>
      <name val="Calibri"/>
      <family val="2"/>
      <scheme val="minor"/>
    </font>
    <font>
      <sz val="11"/>
      <color rgb="FF000000"/>
      <name val="Calibri"/>
      <family val="2"/>
    </font>
    <font>
      <b/>
      <sz val="14"/>
      <color rgb="FF000000"/>
      <name val="Calibri"/>
      <family val="2"/>
    </font>
    <font>
      <sz val="14"/>
      <color theme="0" tint="-0.249977111117893"/>
      <name val="Calibri"/>
      <family val="2"/>
    </font>
    <font>
      <b/>
      <sz val="11"/>
      <color theme="1"/>
      <name val="Arial"/>
      <family val="2"/>
    </font>
    <font>
      <b/>
      <sz val="14"/>
      <color theme="1"/>
      <name val="Calibri"/>
      <family val="2"/>
      <scheme val="minor"/>
    </font>
    <font>
      <b/>
      <sz val="11"/>
      <color theme="1"/>
      <name val="Calibri"/>
      <family val="2"/>
      <scheme val="minor"/>
    </font>
    <font>
      <b/>
      <sz val="16"/>
      <color theme="1"/>
      <name val="Calibri"/>
      <family val="2"/>
      <scheme val="minor"/>
    </font>
    <font>
      <b/>
      <sz val="10"/>
      <name val="Arial"/>
      <family val="2"/>
    </font>
    <font>
      <sz val="16"/>
      <name val="Calibri"/>
      <family val="2"/>
      <scheme val="minor"/>
    </font>
    <font>
      <b/>
      <sz val="14"/>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8" tint="-0.49998474074526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9" tint="-0.249977111117893"/>
        <bgColor indexed="64"/>
      </patternFill>
    </fill>
    <fill>
      <patternFill patternType="solid">
        <fgColor rgb="FFE8F5F8"/>
        <bgColor indexed="64"/>
      </patternFill>
    </fill>
    <fill>
      <patternFill patternType="solid">
        <fgColor rgb="FFFEF9F4"/>
        <bgColor indexed="64"/>
      </patternFill>
    </fill>
    <fill>
      <patternFill patternType="solid">
        <fgColor rgb="FFFFFF99"/>
        <bgColor indexed="64"/>
      </patternFill>
    </fill>
    <fill>
      <patternFill patternType="solid">
        <fgColor rgb="FFFFC000"/>
        <bgColor indexed="64"/>
      </patternFill>
    </fill>
    <fill>
      <patternFill patternType="solid">
        <fgColor theme="3" tint="0.59999389629810485"/>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bottom style="thin">
        <color indexed="64"/>
      </bottom>
      <diagonal/>
    </border>
    <border>
      <left/>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auto="1"/>
      </left>
      <right/>
      <top/>
      <bottom style="dotted">
        <color theme="0" tint="-0.499984740745262"/>
      </bottom>
      <diagonal/>
    </border>
    <border>
      <left style="thin">
        <color auto="1"/>
      </left>
      <right/>
      <top style="dotted">
        <color theme="0" tint="-0.499984740745262"/>
      </top>
      <bottom style="dotted">
        <color theme="0" tint="-0.499984740745262"/>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auto="1"/>
      </left>
      <right style="thin">
        <color auto="1"/>
      </right>
      <top/>
      <bottom style="dotted">
        <color theme="0" tint="-0.499984740745262"/>
      </bottom>
      <diagonal/>
    </border>
    <border>
      <left style="thin">
        <color auto="1"/>
      </left>
      <right style="thin">
        <color auto="1"/>
      </right>
      <top style="dotted">
        <color theme="0" tint="-0.499984740745262"/>
      </top>
      <bottom style="dotted">
        <color theme="0" tint="-0.499984740745262"/>
      </bottom>
      <diagonal/>
    </border>
    <border>
      <left style="thin">
        <color indexed="64"/>
      </left>
      <right style="thin">
        <color auto="1"/>
      </right>
      <top style="thin">
        <color indexed="64"/>
      </top>
      <bottom style="dotted">
        <color theme="0" tint="-0.499984740745262"/>
      </bottom>
      <diagonal/>
    </border>
    <border>
      <left/>
      <right style="thin">
        <color auto="1"/>
      </right>
      <top style="dotted">
        <color theme="0" tint="-0.499984740745262"/>
      </top>
      <bottom style="dotted">
        <color theme="0" tint="-0.499984740745262"/>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top/>
      <bottom style="medium">
        <color rgb="FF000000"/>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diagonal/>
    </border>
    <border diagonalUp="1" diagonalDown="1">
      <left style="thin">
        <color indexed="64"/>
      </left>
      <right style="thin">
        <color indexed="64"/>
      </right>
      <top style="medium">
        <color indexed="64"/>
      </top>
      <bottom style="thin">
        <color indexed="64"/>
      </bottom>
      <diagonal style="thin">
        <color indexed="64"/>
      </diagonal>
    </border>
    <border diagonalUp="1" diagonalDown="1">
      <left style="thin">
        <color indexed="64"/>
      </left>
      <right style="thin">
        <color indexed="64"/>
      </right>
      <top style="thin">
        <color indexed="64"/>
      </top>
      <bottom style="thin">
        <color indexed="64"/>
      </bottom>
      <diagonal style="thin">
        <color indexed="64"/>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s>
  <cellStyleXfs count="84">
    <xf numFmtId="0" fontId="0" fillId="0" borderId="0"/>
    <xf numFmtId="0" fontId="2" fillId="0" borderId="0"/>
    <xf numFmtId="0" fontId="2" fillId="0" borderId="0"/>
    <xf numFmtId="9" fontId="2" fillId="0" borderId="0" applyFont="0" applyFill="0" applyBorder="0" applyAlignment="0" applyProtection="0"/>
    <xf numFmtId="0" fontId="2" fillId="0" borderId="0"/>
    <xf numFmtId="9" fontId="10" fillId="0" borderId="0" applyFont="0" applyFill="0" applyBorder="0" applyAlignment="0" applyProtection="0"/>
    <xf numFmtId="0" fontId="11" fillId="0" borderId="0"/>
    <xf numFmtId="0" fontId="2" fillId="0" borderId="0"/>
    <xf numFmtId="9" fontId="10"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12" fillId="0" borderId="0" applyNumberFormat="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7" fillId="0" borderId="0" applyFont="0" applyFill="0" applyBorder="0" applyAlignment="0" applyProtection="0"/>
    <xf numFmtId="164" fontId="10" fillId="0" borderId="0" applyFont="0" applyFill="0" applyBorder="0" applyAlignment="0" applyProtection="0"/>
    <xf numFmtId="164" fontId="2" fillId="0" borderId="0" applyFont="0" applyFill="0" applyBorder="0" applyAlignment="0" applyProtection="0"/>
    <xf numFmtId="164" fontId="10"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7" fillId="0" borderId="0"/>
    <xf numFmtId="0" fontId="2" fillId="0" borderId="0"/>
    <xf numFmtId="0" fontId="12" fillId="0" borderId="0" applyNumberFormat="0" applyFont="0" applyBorder="0" applyProtection="0"/>
    <xf numFmtId="0" fontId="2" fillId="0" borderId="0"/>
    <xf numFmtId="0" fontId="12" fillId="0" borderId="0" applyNumberFormat="0" applyFont="0" applyBorder="0" applyProtection="0"/>
    <xf numFmtId="0" fontId="13" fillId="0" borderId="0" applyNumberFormat="0" applyFont="0" applyBorder="0" applyProtection="0"/>
    <xf numFmtId="0" fontId="2" fillId="0" borderId="0"/>
    <xf numFmtId="0" fontId="2" fillId="0" borderId="0"/>
    <xf numFmtId="0" fontId="2" fillId="0" borderId="0"/>
    <xf numFmtId="0" fontId="13" fillId="0" borderId="0" applyNumberFormat="0" applyFont="0" applyBorder="0" applyProtection="0"/>
    <xf numFmtId="0" fontId="2" fillId="0" borderId="0"/>
    <xf numFmtId="0" fontId="2" fillId="0" borderId="0"/>
    <xf numFmtId="0" fontId="2" fillId="0" borderId="0"/>
    <xf numFmtId="0" fontId="2" fillId="0" borderId="0"/>
    <xf numFmtId="0" fontId="13" fillId="0" borderId="0" applyNumberFormat="0" applyFont="0" applyBorder="0" applyProtection="0"/>
    <xf numFmtId="0" fontId="2" fillId="0" borderId="0"/>
    <xf numFmtId="0" fontId="12" fillId="0" borderId="0" applyNumberFormat="0" applyFont="0" applyBorder="0" applyProtection="0"/>
    <xf numFmtId="0" fontId="2" fillId="0" borderId="0"/>
    <xf numFmtId="0" fontId="2" fillId="0" borderId="0"/>
    <xf numFmtId="0" fontId="11" fillId="0" borderId="0"/>
    <xf numFmtId="0" fontId="2" fillId="0" borderId="0"/>
    <xf numFmtId="0" fontId="12" fillId="0" borderId="0"/>
    <xf numFmtId="0" fontId="5" fillId="0" borderId="0"/>
    <xf numFmtId="0" fontId="2" fillId="0" borderId="0"/>
    <xf numFmtId="0" fontId="5" fillId="0" borderId="0"/>
    <xf numFmtId="0" fontId="13" fillId="0" borderId="0"/>
    <xf numFmtId="0" fontId="2" fillId="0" borderId="0"/>
    <xf numFmtId="0" fontId="2" fillId="0" borderId="0"/>
    <xf numFmtId="0" fontId="2" fillId="0" borderId="0"/>
    <xf numFmtId="0" fontId="5" fillId="0" borderId="0"/>
    <xf numFmtId="0" fontId="2" fillId="0" borderId="0"/>
    <xf numFmtId="0" fontId="5" fillId="0" borderId="0"/>
    <xf numFmtId="0" fontId="5" fillId="0" borderId="0"/>
    <xf numFmtId="0" fontId="5" fillId="0" borderId="0"/>
    <xf numFmtId="9"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3" fillId="0" borderId="0"/>
    <xf numFmtId="9" fontId="5" fillId="0" borderId="0" applyFont="0" applyFill="0" applyBorder="0" applyAlignment="0" applyProtection="0"/>
  </cellStyleXfs>
  <cellXfs count="397">
    <xf numFmtId="0" fontId="0" fillId="0" borderId="0" xfId="0"/>
    <xf numFmtId="0" fontId="7" fillId="0" borderId="0" xfId="0" applyFont="1"/>
    <xf numFmtId="0" fontId="7" fillId="0" borderId="0" xfId="0" applyFont="1" applyAlignment="1">
      <alignment vertical="top"/>
    </xf>
    <xf numFmtId="0" fontId="1" fillId="0" borderId="0" xfId="0" applyFont="1" applyBorder="1" applyAlignment="1">
      <alignment horizontal="center" vertical="center"/>
    </xf>
    <xf numFmtId="0" fontId="7" fillId="0" borderId="0" xfId="0" applyFont="1" applyAlignment="1">
      <alignment horizontal="center" vertical="top"/>
    </xf>
    <xf numFmtId="0" fontId="1" fillId="0" borderId="0" xfId="0" applyFont="1" applyBorder="1" applyAlignment="1">
      <alignment horizontal="center" vertical="top"/>
    </xf>
    <xf numFmtId="0" fontId="14" fillId="0" borderId="0" xfId="0" applyFont="1"/>
    <xf numFmtId="0" fontId="14" fillId="0" borderId="0" xfId="0" applyFont="1" applyBorder="1"/>
    <xf numFmtId="0" fontId="16" fillId="0" borderId="0" xfId="0" applyFont="1" applyBorder="1" applyAlignment="1">
      <alignment horizontal="center" vertical="center" wrapText="1"/>
    </xf>
    <xf numFmtId="0" fontId="17" fillId="0" borderId="0" xfId="0" applyFont="1" applyBorder="1" applyAlignment="1">
      <alignment horizontal="left" vertical="center" wrapText="1"/>
    </xf>
    <xf numFmtId="0" fontId="20" fillId="0" borderId="0" xfId="0" applyFont="1" applyBorder="1" applyAlignment="1">
      <alignment vertical="center"/>
    </xf>
    <xf numFmtId="0" fontId="4" fillId="0" borderId="0" xfId="0" applyFont="1" applyBorder="1" applyAlignment="1">
      <alignment vertical="center"/>
    </xf>
    <xf numFmtId="0" fontId="0" fillId="2" borderId="0" xfId="0" applyFill="1" applyAlignment="1">
      <alignment vertical="center"/>
    </xf>
    <xf numFmtId="0" fontId="23" fillId="2" borderId="0" xfId="0" applyFont="1" applyFill="1" applyBorder="1" applyAlignment="1" applyProtection="1">
      <alignment horizontal="center" vertical="top"/>
    </xf>
    <xf numFmtId="0" fontId="23" fillId="2" borderId="0"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xf>
    <xf numFmtId="167" fontId="23" fillId="2" borderId="0" xfId="0" applyNumberFormat="1" applyFont="1" applyFill="1" applyBorder="1" applyAlignment="1" applyProtection="1">
      <alignment horizontal="center" vertical="center"/>
    </xf>
    <xf numFmtId="0" fontId="23" fillId="2" borderId="0"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vertical="center"/>
    </xf>
    <xf numFmtId="0" fontId="24" fillId="0" borderId="0" xfId="0" applyFont="1" applyFill="1" applyBorder="1" applyAlignment="1">
      <alignment vertical="center" wrapText="1"/>
    </xf>
    <xf numFmtId="0" fontId="1" fillId="2" borderId="0" xfId="0" applyFont="1" applyFill="1" applyBorder="1" applyAlignment="1" applyProtection="1">
      <alignment vertical="center"/>
    </xf>
    <xf numFmtId="0" fontId="22" fillId="2" borderId="0" xfId="0" applyFont="1" applyFill="1" applyBorder="1" applyAlignment="1" applyProtection="1">
      <alignment vertical="top"/>
    </xf>
    <xf numFmtId="0" fontId="6" fillId="2" borderId="0" xfId="0" applyFont="1" applyFill="1" applyBorder="1" applyAlignment="1" applyProtection="1">
      <alignment vertical="top"/>
    </xf>
    <xf numFmtId="0" fontId="3" fillId="0" borderId="0" xfId="1" applyFont="1" applyFill="1" applyBorder="1" applyAlignment="1">
      <alignment vertical="center" wrapText="1"/>
    </xf>
    <xf numFmtId="0" fontId="6" fillId="12" borderId="26" xfId="1" applyFont="1" applyFill="1" applyBorder="1" applyAlignment="1" applyProtection="1">
      <alignment horizontal="center" vertical="center" wrapText="1"/>
    </xf>
    <xf numFmtId="0" fontId="15" fillId="0" borderId="0" xfId="0" applyFont="1" applyFill="1" applyBorder="1" applyAlignment="1">
      <alignment vertical="top" wrapText="1"/>
    </xf>
    <xf numFmtId="0" fontId="15" fillId="3" borderId="0" xfId="0" applyFont="1" applyFill="1" applyBorder="1" applyAlignment="1">
      <alignment vertical="top" wrapText="1"/>
    </xf>
    <xf numFmtId="0" fontId="25" fillId="0" borderId="1" xfId="0" applyFont="1" applyBorder="1" applyAlignment="1">
      <alignment horizontal="justify" vertical="center" wrapText="1"/>
    </xf>
    <xf numFmtId="0" fontId="25" fillId="0" borderId="1" xfId="0" applyFont="1" applyBorder="1" applyAlignment="1">
      <alignment vertical="center" wrapText="1"/>
    </xf>
    <xf numFmtId="0" fontId="25" fillId="0" borderId="33" xfId="0" applyFont="1" applyBorder="1" applyAlignment="1">
      <alignment horizontal="left" vertical="center" wrapText="1"/>
    </xf>
    <xf numFmtId="0" fontId="25" fillId="0" borderId="4" xfId="0" applyFont="1" applyBorder="1" applyAlignment="1">
      <alignment horizontal="left" vertical="center" wrapText="1"/>
    </xf>
    <xf numFmtId="0" fontId="25" fillId="0" borderId="3" xfId="0" applyFont="1" applyBorder="1" applyAlignment="1">
      <alignment horizontal="left" vertical="center" wrapText="1"/>
    </xf>
    <xf numFmtId="0" fontId="25" fillId="0" borderId="20" xfId="0" applyFont="1" applyBorder="1" applyAlignment="1">
      <alignment horizontal="left" vertical="center" wrapText="1"/>
    </xf>
    <xf numFmtId="0" fontId="25" fillId="0" borderId="37" xfId="0" applyFont="1" applyBorder="1" applyAlignment="1">
      <alignment horizontal="left" vertical="center" wrapText="1"/>
    </xf>
    <xf numFmtId="0" fontId="25" fillId="0" borderId="38" xfId="0" applyFont="1" applyBorder="1" applyAlignment="1">
      <alignment horizontal="left" vertical="center" wrapText="1"/>
    </xf>
    <xf numFmtId="0" fontId="25" fillId="0" borderId="1" xfId="0" applyFont="1" applyBorder="1" applyAlignment="1">
      <alignment horizontal="left" vertical="center" wrapText="1"/>
    </xf>
    <xf numFmtId="0" fontId="27" fillId="0" borderId="1" xfId="0" applyFont="1" applyBorder="1" applyAlignment="1" applyProtection="1">
      <alignment horizontal="center" vertical="center" wrapText="1"/>
    </xf>
    <xf numFmtId="0" fontId="27" fillId="0" borderId="33" xfId="0" applyFont="1" applyBorder="1" applyAlignment="1" applyProtection="1">
      <alignment horizontal="center" vertical="center" wrapText="1"/>
    </xf>
    <xf numFmtId="0" fontId="25" fillId="0" borderId="33" xfId="0" applyFont="1" applyBorder="1" applyAlignment="1">
      <alignment horizontal="justify" vertical="center" wrapText="1"/>
    </xf>
    <xf numFmtId="0" fontId="25" fillId="0" borderId="46" xfId="0" applyFont="1" applyBorder="1" applyAlignment="1">
      <alignment horizontal="justify" vertical="center" wrapText="1"/>
    </xf>
    <xf numFmtId="0" fontId="25" fillId="0" borderId="45" xfId="0" applyFont="1" applyBorder="1" applyAlignment="1">
      <alignment horizontal="left" vertical="center" wrapText="1"/>
    </xf>
    <xf numFmtId="0" fontId="25" fillId="0" borderId="46" xfId="0" applyFont="1" applyBorder="1" applyAlignment="1">
      <alignment horizontal="left" vertical="center" wrapText="1"/>
    </xf>
    <xf numFmtId="0" fontId="4" fillId="0" borderId="8" xfId="0" applyFont="1" applyBorder="1" applyAlignment="1" applyProtection="1">
      <alignment horizontal="center" vertical="top" wrapText="1"/>
    </xf>
    <xf numFmtId="0" fontId="27" fillId="0" borderId="3" xfId="0" applyFont="1" applyBorder="1" applyAlignment="1" applyProtection="1">
      <alignment horizontal="left" vertical="center" wrapText="1"/>
    </xf>
    <xf numFmtId="0" fontId="27" fillId="0" borderId="3" xfId="0" applyFont="1" applyBorder="1" applyAlignment="1" applyProtection="1">
      <alignment horizontal="center" vertical="center" wrapText="1"/>
    </xf>
    <xf numFmtId="0" fontId="4" fillId="0" borderId="33" xfId="0" applyFont="1" applyBorder="1" applyAlignment="1" applyProtection="1">
      <alignment horizontal="center" vertical="top" wrapText="1"/>
    </xf>
    <xf numFmtId="0" fontId="25" fillId="0" borderId="47" xfId="0" applyFont="1" applyBorder="1" applyAlignment="1">
      <alignment horizontal="left" vertical="center" wrapText="1"/>
    </xf>
    <xf numFmtId="0" fontId="25" fillId="0" borderId="48" xfId="0" applyFont="1" applyBorder="1" applyAlignment="1">
      <alignment horizontal="left" vertical="center" wrapText="1"/>
    </xf>
    <xf numFmtId="0" fontId="27" fillId="0" borderId="1" xfId="0" applyFont="1" applyFill="1" applyBorder="1" applyAlignment="1">
      <alignment horizontal="center" vertical="center" wrapText="1"/>
    </xf>
    <xf numFmtId="0" fontId="25" fillId="0" borderId="4" xfId="0" applyFont="1" applyBorder="1" applyAlignment="1">
      <alignment horizontal="justify" vertical="center" wrapText="1"/>
    </xf>
    <xf numFmtId="0" fontId="25" fillId="0" borderId="4" xfId="0" applyFont="1" applyBorder="1" applyAlignment="1">
      <alignment vertical="center" wrapText="1"/>
    </xf>
    <xf numFmtId="0" fontId="25" fillId="0" borderId="3" xfId="0" applyFont="1" applyBorder="1" applyAlignment="1">
      <alignment vertical="center" wrapText="1"/>
    </xf>
    <xf numFmtId="0" fontId="27" fillId="0" borderId="33" xfId="0" applyFont="1" applyFill="1" applyBorder="1" applyAlignment="1">
      <alignment horizontal="center" vertical="center" wrapText="1"/>
    </xf>
    <xf numFmtId="0" fontId="30" fillId="0" borderId="4" xfId="0" applyFont="1" applyFill="1" applyBorder="1" applyAlignment="1">
      <alignment horizontal="center" vertical="top" wrapText="1"/>
    </xf>
    <xf numFmtId="0" fontId="30" fillId="0" borderId="3" xfId="0" applyFont="1" applyFill="1" applyBorder="1" applyAlignment="1">
      <alignment horizontal="center" vertical="top" wrapText="1"/>
    </xf>
    <xf numFmtId="0" fontId="3" fillId="4" borderId="16" xfId="1" applyFont="1" applyFill="1" applyBorder="1" applyAlignment="1">
      <alignment vertical="center" wrapText="1"/>
    </xf>
    <xf numFmtId="0" fontId="3" fillId="4" borderId="17" xfId="1" applyFont="1" applyFill="1" applyBorder="1" applyAlignment="1">
      <alignment vertical="center" wrapText="1"/>
    </xf>
    <xf numFmtId="0" fontId="3" fillId="4" borderId="34" xfId="1" applyFont="1" applyFill="1" applyBorder="1" applyAlignment="1">
      <alignment vertical="center" wrapText="1"/>
    </xf>
    <xf numFmtId="0" fontId="27" fillId="0" borderId="3" xfId="0" applyFont="1" applyFill="1" applyBorder="1" applyAlignment="1">
      <alignment horizontal="center" vertical="center" wrapText="1"/>
    </xf>
    <xf numFmtId="0" fontId="8" fillId="11" borderId="5" xfId="0" applyFont="1" applyFill="1" applyBorder="1" applyAlignment="1" applyProtection="1">
      <alignment horizontal="center" vertical="center"/>
    </xf>
    <xf numFmtId="0" fontId="8" fillId="11" borderId="40" xfId="0" applyFont="1" applyFill="1" applyBorder="1" applyAlignment="1">
      <alignment horizontal="center" vertical="center" wrapText="1"/>
    </xf>
    <xf numFmtId="0" fontId="6" fillId="10" borderId="5" xfId="2" applyFont="1" applyFill="1" applyBorder="1" applyAlignment="1" applyProtection="1">
      <alignment horizontal="center" vertical="center" wrapText="1"/>
    </xf>
    <xf numFmtId="0" fontId="6" fillId="10" borderId="6" xfId="2" applyFont="1" applyFill="1" applyBorder="1" applyAlignment="1" applyProtection="1">
      <alignment horizontal="center" vertical="center" wrapText="1"/>
    </xf>
    <xf numFmtId="0" fontId="6" fillId="10" borderId="40" xfId="1" applyFont="1" applyFill="1" applyBorder="1" applyAlignment="1" applyProtection="1">
      <alignment horizontal="center" vertical="center" wrapText="1"/>
    </xf>
    <xf numFmtId="0" fontId="6" fillId="12" borderId="5" xfId="1" applyFont="1" applyFill="1" applyBorder="1" applyAlignment="1" applyProtection="1">
      <alignment horizontal="center" vertical="center" wrapText="1"/>
    </xf>
    <xf numFmtId="0" fontId="6" fillId="12" borderId="6" xfId="1" applyFont="1" applyFill="1" applyBorder="1" applyAlignment="1" applyProtection="1">
      <alignment horizontal="center" vertical="center" wrapText="1"/>
    </xf>
    <xf numFmtId="0" fontId="6" fillId="12" borderId="40" xfId="1" applyFont="1" applyFill="1" applyBorder="1" applyAlignment="1" applyProtection="1">
      <alignment horizontal="center" vertical="center" wrapText="1"/>
    </xf>
    <xf numFmtId="0" fontId="15" fillId="0" borderId="1" xfId="0" applyFont="1" applyFill="1" applyBorder="1" applyAlignment="1">
      <alignment horizontal="center" vertical="center" wrapText="1"/>
    </xf>
    <xf numFmtId="0" fontId="27" fillId="0" borderId="1" xfId="0" applyFont="1" applyFill="1" applyBorder="1" applyAlignment="1">
      <alignment horizontal="left" vertical="center" wrapText="1"/>
    </xf>
    <xf numFmtId="0" fontId="8" fillId="11" borderId="31" xfId="0" applyFont="1" applyFill="1" applyBorder="1" applyAlignment="1" applyProtection="1">
      <alignment horizontal="center" vertical="center" wrapText="1"/>
    </xf>
    <xf numFmtId="0" fontId="27" fillId="0" borderId="27" xfId="0" applyFont="1" applyBorder="1" applyAlignment="1" applyProtection="1">
      <alignment horizontal="center" vertical="center" wrapText="1"/>
    </xf>
    <xf numFmtId="0" fontId="25" fillId="0" borderId="28" xfId="0" applyFont="1" applyBorder="1" applyAlignment="1">
      <alignment horizontal="justify" vertical="center" wrapText="1"/>
    </xf>
    <xf numFmtId="0" fontId="27" fillId="0" borderId="7" xfId="0" applyFont="1" applyBorder="1" applyAlignment="1" applyProtection="1">
      <alignment horizontal="center" vertical="center" wrapText="1"/>
    </xf>
    <xf numFmtId="0" fontId="25" fillId="0" borderId="23" xfId="0" applyFont="1" applyBorder="1" applyAlignment="1">
      <alignment horizontal="left" vertical="center" wrapText="1"/>
    </xf>
    <xf numFmtId="0" fontId="25" fillId="0" borderId="0" xfId="0" applyFont="1" applyAlignment="1">
      <alignment vertical="center" wrapText="1"/>
    </xf>
    <xf numFmtId="0" fontId="25" fillId="0" borderId="51" xfId="0" applyFont="1" applyBorder="1" applyAlignment="1">
      <alignment horizontal="justify" vertical="center" wrapText="1"/>
    </xf>
    <xf numFmtId="0" fontId="25" fillId="0" borderId="52" xfId="0" applyFont="1" applyBorder="1" applyAlignment="1">
      <alignment horizontal="justify" vertical="center" wrapText="1"/>
    </xf>
    <xf numFmtId="0" fontId="27" fillId="0" borderId="33" xfId="0" applyFont="1" applyFill="1" applyBorder="1" applyAlignment="1">
      <alignment horizontal="left" vertical="center" wrapText="1"/>
    </xf>
    <xf numFmtId="0" fontId="32" fillId="0" borderId="22" xfId="0" applyFont="1" applyBorder="1" applyAlignment="1">
      <alignment horizontal="left" vertical="center" wrapText="1"/>
    </xf>
    <xf numFmtId="0" fontId="27" fillId="0" borderId="3" xfId="0" applyFont="1" applyFill="1" applyBorder="1" applyAlignment="1">
      <alignment horizontal="left" vertical="center" wrapText="1"/>
    </xf>
    <xf numFmtId="0" fontId="26" fillId="0" borderId="28" xfId="0" applyFont="1" applyBorder="1" applyAlignment="1" applyProtection="1">
      <alignment horizontal="left" vertical="center" wrapText="1"/>
    </xf>
    <xf numFmtId="0" fontId="26" fillId="0" borderId="1" xfId="0" applyFont="1" applyBorder="1" applyAlignment="1" applyProtection="1">
      <alignment horizontal="left" vertical="center" wrapText="1"/>
    </xf>
    <xf numFmtId="0" fontId="27" fillId="0" borderId="1" xfId="0" applyFont="1" applyBorder="1" applyAlignment="1" applyProtection="1">
      <alignment horizontal="left" vertical="center" wrapText="1"/>
    </xf>
    <xf numFmtId="0" fontId="27" fillId="0" borderId="33" xfId="0" applyFont="1" applyBorder="1" applyAlignment="1" applyProtection="1">
      <alignment horizontal="left" vertical="center" wrapText="1"/>
    </xf>
    <xf numFmtId="0" fontId="27" fillId="0" borderId="4" xfId="0" applyFont="1" applyFill="1" applyBorder="1" applyAlignment="1">
      <alignment horizontal="left" vertical="center" wrapText="1"/>
    </xf>
    <xf numFmtId="0" fontId="15" fillId="0" borderId="3" xfId="0" applyFont="1" applyFill="1" applyBorder="1" applyAlignment="1">
      <alignment horizontal="center" vertical="center" wrapText="1"/>
    </xf>
    <xf numFmtId="0" fontId="25" fillId="0" borderId="3" xfId="0" applyNumberFormat="1" applyFont="1" applyBorder="1" applyAlignment="1">
      <alignment vertical="center" wrapText="1"/>
    </xf>
    <xf numFmtId="0" fontId="25" fillId="0" borderId="1" xfId="0" applyNumberFormat="1" applyFont="1" applyBorder="1" applyAlignment="1">
      <alignment vertical="center" wrapText="1"/>
    </xf>
    <xf numFmtId="0" fontId="32" fillId="0" borderId="1" xfId="0" applyNumberFormat="1" applyFont="1" applyBorder="1" applyAlignment="1">
      <alignment vertical="center" wrapText="1"/>
    </xf>
    <xf numFmtId="0" fontId="25" fillId="0" borderId="0" xfId="0" applyFont="1"/>
    <xf numFmtId="0" fontId="4" fillId="14" borderId="3" xfId="0" applyFont="1" applyFill="1" applyBorder="1" applyAlignment="1" applyProtection="1">
      <alignment horizontal="center" vertical="center"/>
      <protection locked="0"/>
    </xf>
    <xf numFmtId="0" fontId="4" fillId="14" borderId="1" xfId="0" applyFont="1" applyFill="1" applyBorder="1" applyAlignment="1" applyProtection="1">
      <alignment horizontal="center" vertical="center"/>
      <protection locked="0"/>
    </xf>
    <xf numFmtId="0" fontId="4" fillId="14" borderId="33" xfId="0" applyFont="1" applyFill="1" applyBorder="1" applyAlignment="1" applyProtection="1">
      <alignment horizontal="center" vertical="center"/>
      <protection locked="0"/>
    </xf>
    <xf numFmtId="0" fontId="4" fillId="14" borderId="33" xfId="0" applyFont="1" applyFill="1" applyBorder="1" applyAlignment="1">
      <alignment vertical="center"/>
    </xf>
    <xf numFmtId="0" fontId="27" fillId="14" borderId="33" xfId="0" applyFont="1" applyFill="1" applyBorder="1" applyAlignment="1">
      <alignment vertical="top" wrapText="1"/>
    </xf>
    <xf numFmtId="0" fontId="27" fillId="14" borderId="3" xfId="0" applyFont="1" applyFill="1" applyBorder="1" applyAlignment="1">
      <alignment vertical="top" wrapText="1"/>
    </xf>
    <xf numFmtId="0" fontId="27" fillId="14" borderId="1" xfId="0" applyFont="1" applyFill="1" applyBorder="1" applyAlignment="1">
      <alignment vertical="top" wrapText="1"/>
    </xf>
    <xf numFmtId="0" fontId="27" fillId="14" borderId="4" xfId="0" applyFont="1" applyFill="1" applyBorder="1" applyAlignment="1">
      <alignment vertical="top" wrapText="1"/>
    </xf>
    <xf numFmtId="0" fontId="15" fillId="14" borderId="1" xfId="0" applyFont="1" applyFill="1" applyBorder="1" applyAlignment="1">
      <alignment horizontal="center" vertical="center" wrapText="1"/>
    </xf>
    <xf numFmtId="0" fontId="27" fillId="15" borderId="1" xfId="0" applyFont="1" applyFill="1" applyBorder="1" applyAlignment="1" applyProtection="1">
      <alignment vertical="center" wrapText="1"/>
      <protection locked="0"/>
    </xf>
    <xf numFmtId="0" fontId="27" fillId="15" borderId="2" xfId="0" applyFont="1" applyFill="1" applyBorder="1" applyAlignment="1" applyProtection="1">
      <alignment vertical="center" wrapText="1"/>
      <protection locked="0"/>
    </xf>
    <xf numFmtId="0" fontId="26" fillId="15" borderId="33" xfId="0" applyFont="1" applyFill="1" applyBorder="1" applyAlignment="1" applyProtection="1">
      <alignment horizontal="justify" vertical="top"/>
      <protection locked="0"/>
    </xf>
    <xf numFmtId="0" fontId="27" fillId="15" borderId="8" xfId="0" applyFont="1" applyFill="1" applyBorder="1" applyAlignment="1" applyProtection="1">
      <alignment horizontal="center" vertical="top" wrapText="1"/>
    </xf>
    <xf numFmtId="0" fontId="27" fillId="15" borderId="4" xfId="0" applyFont="1" applyFill="1" applyBorder="1" applyAlignment="1" applyProtection="1">
      <alignment horizontal="center" vertical="top" wrapText="1"/>
    </xf>
    <xf numFmtId="0" fontId="27" fillId="15" borderId="33" xfId="0" applyFont="1" applyFill="1" applyBorder="1" applyAlignment="1">
      <alignment vertical="top" wrapText="1"/>
    </xf>
    <xf numFmtId="0" fontId="27" fillId="15" borderId="3" xfId="0" applyFont="1" applyFill="1" applyBorder="1" applyAlignment="1">
      <alignment vertical="top" wrapText="1"/>
    </xf>
    <xf numFmtId="0" fontId="27" fillId="15" borderId="4" xfId="0" applyFont="1" applyFill="1" applyBorder="1" applyAlignment="1">
      <alignment vertical="top" wrapText="1"/>
    </xf>
    <xf numFmtId="0" fontId="27" fillId="15" borderId="3"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4" fillId="14" borderId="28" xfId="0" applyFont="1" applyFill="1" applyBorder="1" applyAlignment="1" applyProtection="1">
      <alignment horizontal="center" vertical="center"/>
      <protection locked="0"/>
    </xf>
    <xf numFmtId="0" fontId="27" fillId="0" borderId="33" xfId="0" applyFont="1" applyFill="1" applyBorder="1" applyAlignment="1">
      <alignment horizontal="center" vertical="center" wrapText="1"/>
    </xf>
    <xf numFmtId="0" fontId="30" fillId="0" borderId="4" xfId="0" applyFont="1" applyBorder="1" applyAlignment="1" applyProtection="1">
      <alignment horizontal="center" vertical="center" wrapText="1"/>
    </xf>
    <xf numFmtId="0" fontId="30" fillId="0" borderId="3" xfId="0" applyFont="1" applyBorder="1" applyAlignment="1" applyProtection="1">
      <alignment horizontal="center" vertical="center" wrapText="1"/>
    </xf>
    <xf numFmtId="0" fontId="26" fillId="0" borderId="59" xfId="0" applyFont="1" applyBorder="1" applyAlignment="1" applyProtection="1">
      <alignment horizontal="center" vertical="center" wrapText="1"/>
    </xf>
    <xf numFmtId="0" fontId="26" fillId="0" borderId="25" xfId="0" applyFont="1" applyBorder="1" applyAlignment="1" applyProtection="1">
      <alignment horizontal="center" vertical="center" wrapText="1"/>
    </xf>
    <xf numFmtId="0" fontId="27" fillId="0" borderId="25" xfId="0" applyFont="1" applyBorder="1" applyAlignment="1" applyProtection="1">
      <alignment horizontal="center" vertical="center" wrapText="1"/>
    </xf>
    <xf numFmtId="0" fontId="34" fillId="0" borderId="60" xfId="82" applyFont="1" applyBorder="1" applyAlignment="1">
      <alignment horizontal="center" vertical="center" wrapText="1"/>
    </xf>
    <xf numFmtId="0" fontId="35" fillId="0" borderId="62" xfId="82" applyFont="1" applyBorder="1" applyAlignment="1">
      <alignment horizontal="center" vertical="center" wrapText="1"/>
    </xf>
    <xf numFmtId="0" fontId="35" fillId="0" borderId="61" xfId="82" applyFont="1" applyBorder="1" applyAlignment="1">
      <alignment horizontal="center" vertical="center" wrapText="1"/>
    </xf>
    <xf numFmtId="0" fontId="35" fillId="0" borderId="63" xfId="82" applyFont="1" applyBorder="1" applyAlignment="1">
      <alignment horizontal="center" vertical="center" wrapText="1"/>
    </xf>
    <xf numFmtId="0" fontId="27" fillId="0" borderId="33"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4" xfId="0" applyFont="1" applyBorder="1" applyAlignment="1" applyProtection="1">
      <alignment horizontal="center" vertical="center" wrapText="1"/>
    </xf>
    <xf numFmtId="0" fontId="27" fillId="0" borderId="3" xfId="0" applyFont="1" applyBorder="1" applyAlignment="1" applyProtection="1">
      <alignment horizontal="center" vertical="center" wrapText="1"/>
    </xf>
    <xf numFmtId="0" fontId="0" fillId="0" borderId="43" xfId="0" applyBorder="1" applyAlignment="1">
      <alignment horizontal="center" vertical="center"/>
    </xf>
    <xf numFmtId="0" fontId="0" fillId="0" borderId="14" xfId="0" applyBorder="1" applyAlignment="1">
      <alignment horizontal="center" vertical="center"/>
    </xf>
    <xf numFmtId="0" fontId="0" fillId="0" borderId="9" xfId="0" applyBorder="1" applyAlignment="1">
      <alignment horizontal="center" vertical="center"/>
    </xf>
    <xf numFmtId="0" fontId="0" fillId="0" borderId="58" xfId="0" applyBorder="1" applyAlignment="1">
      <alignment horizontal="center" vertical="center"/>
    </xf>
    <xf numFmtId="0" fontId="27" fillId="0" borderId="8" xfId="0" applyFont="1" applyBorder="1" applyAlignment="1" applyProtection="1">
      <alignment horizontal="center" vertical="center" wrapText="1"/>
    </xf>
    <xf numFmtId="0" fontId="25" fillId="0" borderId="1" xfId="0" applyFont="1" applyBorder="1" applyAlignment="1">
      <alignment horizontal="center" vertical="center"/>
    </xf>
    <xf numFmtId="0" fontId="25" fillId="0" borderId="39" xfId="0" applyFont="1" applyBorder="1" applyAlignment="1">
      <alignment horizontal="center" vertical="center"/>
    </xf>
    <xf numFmtId="0" fontId="25" fillId="0" borderId="2" xfId="0" applyFont="1" applyBorder="1" applyAlignment="1">
      <alignment horizontal="center" vertical="center"/>
    </xf>
    <xf numFmtId="0" fontId="25" fillId="0" borderId="33" xfId="0" applyFont="1" applyBorder="1" applyAlignment="1">
      <alignment horizontal="center" vertical="center"/>
    </xf>
    <xf numFmtId="0" fontId="25" fillId="0" borderId="11" xfId="0" applyFont="1" applyBorder="1" applyAlignment="1">
      <alignment horizontal="center" vertical="center"/>
    </xf>
    <xf numFmtId="0" fontId="25" fillId="0" borderId="4" xfId="0" applyFont="1" applyBorder="1" applyAlignment="1">
      <alignment horizontal="center" vertical="center"/>
    </xf>
    <xf numFmtId="0" fontId="25" fillId="0" borderId="56" xfId="0" applyFont="1" applyBorder="1" applyAlignment="1">
      <alignment horizontal="center" vertical="center"/>
    </xf>
    <xf numFmtId="0" fontId="9" fillId="0" borderId="12" xfId="0" applyFont="1" applyBorder="1" applyAlignment="1">
      <alignment horizontal="center" vertical="center"/>
    </xf>
    <xf numFmtId="0" fontId="8" fillId="6" borderId="3" xfId="0" applyFont="1" applyFill="1" applyBorder="1" applyAlignment="1">
      <alignment horizontal="left" vertical="center"/>
    </xf>
    <xf numFmtId="0" fontId="6" fillId="16" borderId="3" xfId="0" applyFont="1" applyFill="1" applyBorder="1" applyAlignment="1" applyProtection="1">
      <alignment horizontal="center" vertical="center" wrapText="1"/>
    </xf>
    <xf numFmtId="0" fontId="8" fillId="0" borderId="14" xfId="0" applyFont="1" applyBorder="1" applyAlignment="1">
      <alignment horizontal="left" vertical="center" wrapText="1"/>
    </xf>
    <xf numFmtId="0" fontId="9" fillId="0" borderId="7" xfId="0" applyFont="1" applyBorder="1" applyAlignment="1">
      <alignment horizontal="center" vertical="center"/>
    </xf>
    <xf numFmtId="0" fontId="8" fillId="7" borderId="1" xfId="0" applyFont="1" applyFill="1" applyBorder="1" applyAlignment="1">
      <alignment horizontal="left" vertical="center"/>
    </xf>
    <xf numFmtId="0" fontId="6" fillId="16" borderId="1" xfId="0" applyFont="1" applyFill="1" applyBorder="1" applyAlignment="1" applyProtection="1">
      <alignment horizontal="center" vertical="center" wrapText="1"/>
    </xf>
    <xf numFmtId="0" fontId="8" fillId="0" borderId="2" xfId="0" applyFont="1" applyBorder="1" applyAlignment="1">
      <alignment horizontal="left" vertical="center" wrapText="1"/>
    </xf>
    <xf numFmtId="0" fontId="8" fillId="8" borderId="1" xfId="0" applyFont="1" applyFill="1" applyBorder="1" applyAlignment="1">
      <alignment horizontal="left" vertical="center"/>
    </xf>
    <xf numFmtId="0" fontId="6" fillId="16" borderId="1" xfId="0" applyFont="1" applyFill="1" applyBorder="1" applyAlignment="1">
      <alignment horizontal="center" vertical="center" wrapText="1"/>
    </xf>
    <xf numFmtId="0" fontId="8" fillId="13" borderId="1" xfId="0" applyFont="1" applyFill="1" applyBorder="1" applyAlignment="1">
      <alignment horizontal="left" vertical="center"/>
    </xf>
    <xf numFmtId="0" fontId="8" fillId="16" borderId="1" xfId="0" applyFont="1" applyFill="1" applyBorder="1" applyAlignment="1">
      <alignment horizontal="center" vertical="center" wrapText="1"/>
    </xf>
    <xf numFmtId="0" fontId="9" fillId="0" borderId="5" xfId="0" applyFont="1" applyBorder="1" applyAlignment="1">
      <alignment horizontal="center" vertical="center"/>
    </xf>
    <xf numFmtId="0" fontId="8" fillId="0" borderId="6" xfId="0" applyFont="1" applyBorder="1" applyAlignment="1">
      <alignment horizontal="left" vertical="center"/>
    </xf>
    <xf numFmtId="15" fontId="27" fillId="15" borderId="28" xfId="0" applyNumberFormat="1" applyFont="1" applyFill="1" applyBorder="1" applyAlignment="1" applyProtection="1">
      <alignment horizontal="center" vertical="center" wrapText="1"/>
      <protection locked="0"/>
    </xf>
    <xf numFmtId="0" fontId="25" fillId="0" borderId="32" xfId="0" applyFont="1" applyBorder="1" applyAlignment="1">
      <alignment horizontal="center" vertical="center"/>
    </xf>
    <xf numFmtId="0" fontId="26" fillId="15" borderId="33" xfId="0" applyFont="1" applyFill="1" applyBorder="1" applyAlignment="1" applyProtection="1">
      <alignment horizontal="center" vertical="center"/>
      <protection locked="0"/>
    </xf>
    <xf numFmtId="15" fontId="26" fillId="15" borderId="33" xfId="0" applyNumberFormat="1" applyFont="1" applyFill="1" applyBorder="1" applyAlignment="1" applyProtection="1">
      <alignment horizontal="center" vertical="center"/>
      <protection locked="0"/>
    </xf>
    <xf numFmtId="0" fontId="27" fillId="15" borderId="33" xfId="0" applyFont="1" applyFill="1" applyBorder="1" applyAlignment="1" applyProtection="1">
      <alignment vertical="top" wrapText="1"/>
    </xf>
    <xf numFmtId="0" fontId="27" fillId="15" borderId="4" xfId="0" applyFont="1" applyFill="1" applyBorder="1" applyAlignment="1" applyProtection="1">
      <alignment vertical="top" wrapText="1"/>
    </xf>
    <xf numFmtId="0" fontId="27" fillId="15" borderId="3" xfId="0" applyFont="1" applyFill="1" applyBorder="1" applyAlignment="1" applyProtection="1">
      <alignment horizontal="center" vertical="center" wrapText="1"/>
    </xf>
    <xf numFmtId="15" fontId="27" fillId="15" borderId="3" xfId="0" applyNumberFormat="1" applyFont="1" applyFill="1" applyBorder="1" applyAlignment="1" applyProtection="1">
      <alignment horizontal="center" vertical="center" wrapText="1"/>
    </xf>
    <xf numFmtId="0" fontId="25" fillId="0" borderId="20" xfId="0" applyFont="1" applyBorder="1" applyAlignment="1">
      <alignment horizontal="center" vertical="center"/>
    </xf>
    <xf numFmtId="0" fontId="26" fillId="15" borderId="27" xfId="0" applyFont="1" applyFill="1" applyBorder="1" applyAlignment="1">
      <alignment horizontal="center" vertical="center"/>
    </xf>
    <xf numFmtId="0" fontId="26" fillId="15" borderId="33" xfId="0" applyFont="1" applyFill="1" applyBorder="1" applyAlignment="1" applyProtection="1">
      <alignment horizontal="justify" vertical="top" wrapText="1"/>
      <protection locked="0"/>
    </xf>
    <xf numFmtId="0" fontId="27" fillId="0" borderId="3" xfId="0" applyFont="1" applyFill="1" applyBorder="1" applyAlignment="1">
      <alignment horizontal="center" vertical="center" wrapText="1"/>
    </xf>
    <xf numFmtId="0" fontId="30" fillId="0" borderId="4" xfId="0" applyFont="1" applyBorder="1" applyAlignment="1" applyProtection="1">
      <alignment horizontal="center" vertical="center" wrapText="1"/>
    </xf>
    <xf numFmtId="2" fontId="18" fillId="4" borderId="17" xfId="1" applyNumberFormat="1" applyFont="1" applyFill="1" applyBorder="1" applyAlignment="1">
      <alignment horizontal="center" vertical="center" wrapText="1"/>
    </xf>
    <xf numFmtId="0" fontId="25" fillId="14" borderId="14" xfId="0" applyFont="1" applyFill="1" applyBorder="1" applyAlignment="1">
      <alignment vertical="center" wrapText="1"/>
    </xf>
    <xf numFmtId="0" fontId="25" fillId="14" borderId="44" xfId="0" applyFont="1" applyFill="1" applyBorder="1" applyAlignment="1">
      <alignment vertical="center" wrapText="1"/>
    </xf>
    <xf numFmtId="0" fontId="27" fillId="14" borderId="4" xfId="0" applyFont="1" applyFill="1" applyBorder="1" applyAlignment="1" applyProtection="1">
      <alignment vertical="top" wrapText="1"/>
    </xf>
    <xf numFmtId="0" fontId="27" fillId="14" borderId="3" xfId="0" applyFont="1" applyFill="1" applyBorder="1" applyAlignment="1" applyProtection="1">
      <alignment vertical="top" wrapText="1"/>
    </xf>
    <xf numFmtId="0" fontId="27" fillId="14" borderId="33" xfId="0" applyFont="1" applyFill="1" applyBorder="1" applyAlignment="1" applyProtection="1">
      <alignment vertical="top" wrapText="1"/>
    </xf>
    <xf numFmtId="0" fontId="26" fillId="15" borderId="33" xfId="0" applyFont="1" applyFill="1" applyBorder="1" applyAlignment="1" applyProtection="1">
      <alignment horizontal="left" vertical="center" wrapText="1"/>
      <protection locked="0"/>
    </xf>
    <xf numFmtId="0" fontId="25" fillId="0" borderId="3" xfId="0" applyFont="1" applyBorder="1" applyAlignment="1">
      <alignment horizontal="center" vertical="center"/>
    </xf>
    <xf numFmtId="0" fontId="37" fillId="14" borderId="3" xfId="0" applyFont="1" applyFill="1" applyBorder="1" applyAlignment="1">
      <alignment horizontal="center" vertical="center" wrapText="1"/>
    </xf>
    <xf numFmtId="0" fontId="37" fillId="14" borderId="9" xfId="0" applyFont="1" applyFill="1" applyBorder="1" applyAlignment="1">
      <alignment horizontal="center" vertical="center" wrapText="1"/>
    </xf>
    <xf numFmtId="0" fontId="4" fillId="14" borderId="4" xfId="0" applyFont="1" applyFill="1" applyBorder="1" applyAlignment="1" applyProtection="1">
      <alignment horizontal="center" vertical="center" wrapText="1"/>
    </xf>
    <xf numFmtId="0" fontId="4" fillId="14" borderId="3" xfId="0" applyFont="1" applyFill="1" applyBorder="1" applyAlignment="1" applyProtection="1">
      <alignment horizontal="center" vertical="center" wrapText="1"/>
    </xf>
    <xf numFmtId="0" fontId="27" fillId="15" borderId="4" xfId="0" applyFont="1" applyFill="1" applyBorder="1" applyAlignment="1" applyProtection="1">
      <alignment vertical="center" wrapText="1"/>
    </xf>
    <xf numFmtId="0" fontId="27" fillId="15" borderId="3" xfId="0" applyFont="1" applyFill="1" applyBorder="1" applyAlignment="1" applyProtection="1">
      <alignment vertical="center" wrapText="1"/>
    </xf>
    <xf numFmtId="0" fontId="14" fillId="0" borderId="67" xfId="0" applyFont="1" applyBorder="1"/>
    <xf numFmtId="0" fontId="14" fillId="0" borderId="33" xfId="0" applyFont="1" applyBorder="1"/>
    <xf numFmtId="0" fontId="4" fillId="14" borderId="33" xfId="0" applyFont="1" applyFill="1" applyBorder="1" applyAlignment="1">
      <alignment horizontal="center" vertical="center" wrapText="1"/>
    </xf>
    <xf numFmtId="0" fontId="4" fillId="14" borderId="3" xfId="0" applyFont="1" applyFill="1" applyBorder="1" applyAlignment="1">
      <alignment horizontal="center" vertical="center" wrapText="1"/>
    </xf>
    <xf numFmtId="0" fontId="4" fillId="14" borderId="1" xfId="0" applyFont="1" applyFill="1" applyBorder="1" applyAlignment="1">
      <alignment horizontal="center" vertical="center" wrapText="1"/>
    </xf>
    <xf numFmtId="0" fontId="3" fillId="14" borderId="1" xfId="0" applyFont="1" applyFill="1" applyBorder="1" applyAlignment="1">
      <alignment horizontal="center" vertical="center" wrapText="1"/>
    </xf>
    <xf numFmtId="0" fontId="0" fillId="2" borderId="0" xfId="0" applyFill="1"/>
    <xf numFmtId="0" fontId="40" fillId="6" borderId="66" xfId="4" applyFont="1" applyFill="1" applyBorder="1" applyAlignment="1">
      <alignment horizontal="center" vertical="center" wrapText="1"/>
    </xf>
    <xf numFmtId="0" fontId="40" fillId="7" borderId="9" xfId="4" applyFont="1" applyFill="1" applyBorder="1" applyAlignment="1">
      <alignment horizontal="center" vertical="center" wrapText="1"/>
    </xf>
    <xf numFmtId="0" fontId="40" fillId="17" borderId="9" xfId="4" applyFont="1" applyFill="1" applyBorder="1" applyAlignment="1">
      <alignment horizontal="center" vertical="center" wrapText="1"/>
    </xf>
    <xf numFmtId="0" fontId="40" fillId="8" borderId="23" xfId="4" applyFont="1" applyFill="1" applyBorder="1" applyAlignment="1">
      <alignment horizontal="center" vertical="center" wrapText="1"/>
    </xf>
    <xf numFmtId="0" fontId="40" fillId="0" borderId="58" xfId="4" applyFont="1" applyFill="1" applyBorder="1" applyAlignment="1">
      <alignment horizontal="center" vertical="center" wrapText="1"/>
    </xf>
    <xf numFmtId="0" fontId="2" fillId="0" borderId="12" xfId="4" applyFont="1" applyBorder="1" applyAlignment="1">
      <alignment horizontal="center" vertical="center"/>
    </xf>
    <xf numFmtId="0" fontId="2" fillId="0" borderId="30" xfId="4" applyFont="1" applyBorder="1" applyAlignment="1">
      <alignment horizontal="center" vertical="center" wrapText="1"/>
    </xf>
    <xf numFmtId="0" fontId="2" fillId="0" borderId="3" xfId="4" applyFont="1" applyBorder="1" applyAlignment="1">
      <alignment horizontal="center" vertical="center" wrapText="1"/>
    </xf>
    <xf numFmtId="0" fontId="2" fillId="0" borderId="32" xfId="4" applyFont="1" applyBorder="1" applyAlignment="1">
      <alignment horizontal="center" vertical="center" wrapText="1"/>
    </xf>
    <xf numFmtId="0" fontId="2" fillId="0" borderId="7" xfId="4" applyFont="1" applyBorder="1" applyAlignment="1">
      <alignment horizontal="center" vertical="center"/>
    </xf>
    <xf numFmtId="0" fontId="2" fillId="0" borderId="25" xfId="4" applyFont="1" applyBorder="1" applyAlignment="1">
      <alignment horizontal="center" vertical="center" wrapText="1"/>
    </xf>
    <xf numFmtId="0" fontId="2" fillId="0" borderId="1" xfId="4" applyFont="1" applyBorder="1" applyAlignment="1">
      <alignment horizontal="center" vertical="center" wrapText="1"/>
    </xf>
    <xf numFmtId="0" fontId="40" fillId="3" borderId="22" xfId="4" applyFont="1" applyFill="1" applyBorder="1" applyAlignment="1">
      <alignment horizontal="center" vertical="center"/>
    </xf>
    <xf numFmtId="0" fontId="40" fillId="3" borderId="1" xfId="4" applyFont="1" applyFill="1" applyBorder="1" applyAlignment="1">
      <alignment horizontal="center" vertical="center" wrapText="1"/>
    </xf>
    <xf numFmtId="9" fontId="40" fillId="18" borderId="30" xfId="83" applyFont="1" applyFill="1" applyBorder="1" applyAlignment="1">
      <alignment horizontal="center" vertical="center"/>
    </xf>
    <xf numFmtId="9" fontId="40" fillId="18" borderId="3" xfId="83" applyFont="1" applyFill="1" applyBorder="1" applyAlignment="1">
      <alignment horizontal="center" vertical="center"/>
    </xf>
    <xf numFmtId="9" fontId="40" fillId="18" borderId="32" xfId="83" applyFont="1" applyFill="1" applyBorder="1" applyAlignment="1">
      <alignment horizontal="center" vertical="center" wrapText="1"/>
    </xf>
    <xf numFmtId="9" fontId="40" fillId="18" borderId="3" xfId="83" applyFont="1" applyFill="1" applyBorder="1" applyAlignment="1">
      <alignment horizontal="center" vertical="center" wrapText="1"/>
    </xf>
    <xf numFmtId="9" fontId="40" fillId="18" borderId="3" xfId="4" applyNumberFormat="1" applyFont="1" applyFill="1" applyBorder="1" applyAlignment="1">
      <alignment horizontal="center" vertical="center" wrapText="1"/>
    </xf>
    <xf numFmtId="2" fontId="40" fillId="18" borderId="54" xfId="83" applyNumberFormat="1" applyFont="1" applyFill="1" applyBorder="1" applyAlignment="1">
      <alignment horizontal="center" vertical="center"/>
    </xf>
    <xf numFmtId="0" fontId="7" fillId="0" borderId="0" xfId="0" applyFont="1" applyAlignment="1">
      <alignment horizontal="center"/>
    </xf>
    <xf numFmtId="0" fontId="15" fillId="0" borderId="0" xfId="0" applyFont="1" applyFill="1" applyBorder="1" applyAlignment="1">
      <alignment horizontal="center" vertical="top" wrapText="1"/>
    </xf>
    <xf numFmtId="167" fontId="41" fillId="2" borderId="0" xfId="0" applyNumberFormat="1" applyFont="1" applyFill="1" applyBorder="1" applyAlignment="1" applyProtection="1">
      <alignment horizontal="center" vertical="center"/>
    </xf>
    <xf numFmtId="0" fontId="4" fillId="14" borderId="27" xfId="0" applyFont="1" applyFill="1" applyBorder="1" applyAlignment="1" applyProtection="1">
      <alignment horizontal="center" vertical="center"/>
      <protection locked="0"/>
    </xf>
    <xf numFmtId="0" fontId="27" fillId="0" borderId="4" xfId="0" applyFont="1" applyBorder="1" applyAlignment="1" applyProtection="1">
      <alignment horizontal="center" vertical="center" wrapText="1"/>
    </xf>
    <xf numFmtId="0" fontId="27" fillId="0" borderId="3" xfId="0" applyFont="1" applyBorder="1" applyAlignment="1" applyProtection="1">
      <alignment horizontal="center" vertical="center" wrapText="1"/>
    </xf>
    <xf numFmtId="0" fontId="25" fillId="15" borderId="3" xfId="0" applyFont="1" applyFill="1" applyBorder="1" applyAlignment="1">
      <alignment vertical="center" wrapText="1"/>
    </xf>
    <xf numFmtId="0" fontId="25" fillId="15" borderId="1" xfId="0" applyFont="1" applyFill="1" applyBorder="1" applyAlignment="1">
      <alignment vertical="center" wrapText="1"/>
    </xf>
    <xf numFmtId="0" fontId="25" fillId="15" borderId="2" xfId="0" applyFont="1" applyFill="1" applyBorder="1" applyAlignment="1">
      <alignment horizontal="center" vertical="center" wrapText="1"/>
    </xf>
    <xf numFmtId="0" fontId="0" fillId="0" borderId="1" xfId="0" applyBorder="1" applyAlignment="1">
      <alignment horizontal="center" vertical="center"/>
    </xf>
    <xf numFmtId="0" fontId="37" fillId="14" borderId="1" xfId="0" applyFont="1" applyFill="1" applyBorder="1" applyAlignment="1">
      <alignment horizontal="center" vertical="center" wrapText="1"/>
    </xf>
    <xf numFmtId="0" fontId="25" fillId="14" borderId="2" xfId="0" applyFont="1" applyFill="1" applyBorder="1" applyAlignment="1">
      <alignment vertical="center" wrapText="1"/>
    </xf>
    <xf numFmtId="0" fontId="27" fillId="15" borderId="28" xfId="0" applyFont="1" applyFill="1" applyBorder="1" applyAlignment="1" applyProtection="1">
      <alignment horizontal="center" vertical="center" wrapText="1"/>
    </xf>
    <xf numFmtId="15" fontId="27" fillId="15" borderId="28" xfId="0" applyNumberFormat="1" applyFont="1" applyFill="1" applyBorder="1" applyAlignment="1" applyProtection="1">
      <alignment vertical="center" wrapText="1"/>
    </xf>
    <xf numFmtId="0" fontId="27" fillId="15" borderId="3" xfId="0" applyFont="1" applyFill="1" applyBorder="1" applyAlignment="1" applyProtection="1">
      <alignment vertical="top" wrapText="1"/>
    </xf>
    <xf numFmtId="15" fontId="27" fillId="15" borderId="1" xfId="0" applyNumberFormat="1" applyFont="1" applyFill="1" applyBorder="1" applyAlignment="1">
      <alignment horizontal="center" vertical="center" wrapText="1"/>
    </xf>
    <xf numFmtId="15" fontId="25" fillId="15" borderId="3" xfId="0" applyNumberFormat="1" applyFont="1" applyFill="1" applyBorder="1" applyAlignment="1">
      <alignment horizontal="center" vertical="center" wrapText="1"/>
    </xf>
    <xf numFmtId="0" fontId="25" fillId="15" borderId="30" xfId="0" applyFont="1" applyFill="1" applyBorder="1" applyAlignment="1">
      <alignment horizontal="center" vertical="center" wrapText="1"/>
    </xf>
    <xf numFmtId="1" fontId="27" fillId="15" borderId="7" xfId="0" applyNumberFormat="1" applyFont="1" applyFill="1" applyBorder="1" applyAlignment="1" applyProtection="1">
      <alignment horizontal="center" vertical="center"/>
      <protection locked="0"/>
    </xf>
    <xf numFmtId="0" fontId="25" fillId="15" borderId="12" xfId="0" applyFont="1" applyFill="1" applyBorder="1" applyAlignment="1">
      <alignment horizontal="center" vertical="center" wrapText="1"/>
    </xf>
    <xf numFmtId="9" fontId="26" fillId="15" borderId="2" xfId="0" applyNumberFormat="1" applyFont="1" applyFill="1" applyBorder="1" applyAlignment="1" applyProtection="1">
      <alignment horizontal="justify" vertical="top" wrapText="1"/>
      <protection locked="0"/>
    </xf>
    <xf numFmtId="0" fontId="27" fillId="14" borderId="1" xfId="0" applyFont="1" applyFill="1" applyBorder="1" applyAlignment="1">
      <alignment vertical="center" wrapText="1"/>
    </xf>
    <xf numFmtId="0" fontId="27" fillId="14" borderId="1" xfId="0" applyFont="1" applyFill="1" applyBorder="1" applyAlignment="1">
      <alignment horizontal="left" vertical="center" wrapText="1"/>
    </xf>
    <xf numFmtId="0" fontId="4" fillId="14" borderId="7" xfId="0" applyFont="1" applyFill="1" applyBorder="1" applyAlignment="1" applyProtection="1">
      <alignment horizontal="center" vertical="center"/>
      <protection locked="0"/>
    </xf>
    <xf numFmtId="0" fontId="27" fillId="14" borderId="39" xfId="0" applyFont="1" applyFill="1" applyBorder="1" applyAlignment="1">
      <alignment vertical="center" wrapText="1"/>
    </xf>
    <xf numFmtId="0" fontId="37" fillId="14" borderId="7" xfId="0" applyFont="1" applyFill="1" applyBorder="1" applyAlignment="1">
      <alignment horizontal="center" vertical="center" wrapText="1"/>
    </xf>
    <xf numFmtId="0" fontId="27" fillId="14" borderId="3" xfId="0" applyFont="1" applyFill="1" applyBorder="1" applyAlignment="1">
      <alignment vertical="center" wrapText="1"/>
    </xf>
    <xf numFmtId="0" fontId="42" fillId="14" borderId="12" xfId="0" applyFont="1" applyFill="1" applyBorder="1" applyAlignment="1">
      <alignment horizontal="center" vertical="center" wrapText="1"/>
    </xf>
    <xf numFmtId="0" fontId="27" fillId="14" borderId="2" xfId="0" applyFont="1" applyFill="1" applyBorder="1" applyAlignment="1">
      <alignment vertical="center" wrapText="1"/>
    </xf>
    <xf numFmtId="0" fontId="27" fillId="15" borderId="1" xfId="0" applyFont="1" applyFill="1" applyBorder="1" applyAlignment="1" applyProtection="1">
      <alignment horizontal="center" vertical="center" wrapText="1"/>
    </xf>
    <xf numFmtId="15" fontId="27" fillId="15" borderId="1" xfId="0" applyNumberFormat="1" applyFont="1" applyFill="1" applyBorder="1" applyAlignment="1" applyProtection="1">
      <alignment horizontal="center" vertical="center" wrapText="1"/>
    </xf>
    <xf numFmtId="0" fontId="4" fillId="14" borderId="3" xfId="0" applyFont="1" applyFill="1" applyBorder="1" applyAlignment="1" applyProtection="1">
      <alignment horizontal="center" vertical="center" wrapText="1"/>
    </xf>
    <xf numFmtId="0" fontId="27" fillId="14" borderId="3" xfId="0" applyFont="1" applyFill="1" applyBorder="1" applyAlignment="1" applyProtection="1">
      <alignment horizontal="center" vertical="center" wrapText="1"/>
    </xf>
    <xf numFmtId="0" fontId="27" fillId="14" borderId="3" xfId="0" applyFont="1" applyFill="1" applyBorder="1" applyAlignment="1" applyProtection="1">
      <alignment vertical="center" wrapText="1"/>
    </xf>
    <xf numFmtId="0" fontId="26" fillId="15" borderId="33" xfId="0" applyFont="1" applyFill="1" applyBorder="1" applyAlignment="1" applyProtection="1">
      <alignment horizontal="justify" vertical="center" wrapText="1"/>
      <protection locked="0"/>
    </xf>
    <xf numFmtId="0" fontId="26" fillId="15" borderId="33" xfId="0" applyFont="1" applyFill="1" applyBorder="1" applyAlignment="1" applyProtection="1">
      <alignment horizontal="left" vertical="top" wrapText="1"/>
      <protection locked="0"/>
    </xf>
    <xf numFmtId="0" fontId="26" fillId="15" borderId="3" xfId="0" applyFont="1" applyFill="1" applyBorder="1" applyAlignment="1" applyProtection="1">
      <alignment horizontal="left" vertical="top" wrapText="1"/>
      <protection locked="0"/>
    </xf>
    <xf numFmtId="15" fontId="25" fillId="15" borderId="3" xfId="0" applyNumberFormat="1" applyFont="1" applyFill="1" applyBorder="1" applyAlignment="1">
      <alignment horizontal="center" vertical="center" wrapText="1"/>
    </xf>
    <xf numFmtId="14" fontId="27" fillId="15" borderId="1" xfId="0" applyNumberFormat="1" applyFont="1" applyFill="1" applyBorder="1" applyAlignment="1" applyProtection="1">
      <alignment horizontal="center" vertical="center" wrapText="1"/>
      <protection locked="0"/>
    </xf>
    <xf numFmtId="0" fontId="27" fillId="15" borderId="2" xfId="0" applyFont="1" applyFill="1" applyBorder="1" applyAlignment="1" applyProtection="1">
      <alignment vertical="top" wrapText="1"/>
      <protection locked="0"/>
    </xf>
    <xf numFmtId="0" fontId="25" fillId="15" borderId="66" xfId="0" applyFont="1" applyFill="1" applyBorder="1" applyAlignment="1">
      <alignment horizontal="center" vertical="center" wrapText="1"/>
    </xf>
    <xf numFmtId="0" fontId="25" fillId="15" borderId="44" xfId="0" applyFont="1" applyFill="1" applyBorder="1" applyAlignment="1">
      <alignment horizontal="left" vertical="top" wrapText="1"/>
    </xf>
    <xf numFmtId="0" fontId="26" fillId="15" borderId="1" xfId="0" applyFont="1" applyFill="1" applyBorder="1" applyAlignment="1" applyProtection="1">
      <alignment horizontal="left" vertical="top" wrapText="1"/>
      <protection locked="0"/>
    </xf>
    <xf numFmtId="0" fontId="27" fillId="15" borderId="1" xfId="0" applyFont="1" applyFill="1" applyBorder="1" applyAlignment="1">
      <alignment horizontal="left" vertical="top" wrapText="1"/>
    </xf>
    <xf numFmtId="0" fontId="26" fillId="15" borderId="1" xfId="0" applyFont="1" applyFill="1" applyBorder="1" applyAlignment="1" applyProtection="1">
      <alignment horizontal="left" vertical="center" wrapText="1"/>
      <protection locked="0"/>
    </xf>
    <xf numFmtId="0" fontId="27" fillId="15" borderId="1" xfId="0" applyFont="1" applyFill="1" applyBorder="1" applyAlignment="1">
      <alignment vertical="center" wrapText="1"/>
    </xf>
    <xf numFmtId="0" fontId="27" fillId="14" borderId="3" xfId="0" applyFont="1" applyFill="1" applyBorder="1" applyAlignment="1">
      <alignment horizontal="left" vertical="center" wrapText="1"/>
    </xf>
    <xf numFmtId="15" fontId="25" fillId="15" borderId="3" xfId="0" applyNumberFormat="1" applyFont="1" applyFill="1" applyBorder="1" applyAlignment="1">
      <alignment horizontal="center" vertical="center" wrapText="1"/>
    </xf>
    <xf numFmtId="0" fontId="27" fillId="0" borderId="3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4" fillId="14" borderId="10" xfId="0" applyFont="1" applyFill="1" applyBorder="1" applyAlignment="1" applyProtection="1">
      <alignment horizontal="center" vertical="center"/>
      <protection locked="0"/>
    </xf>
    <xf numFmtId="0" fontId="4" fillId="14" borderId="12" xfId="0" applyFont="1" applyFill="1" applyBorder="1" applyAlignment="1" applyProtection="1">
      <alignment horizontal="center" vertical="center"/>
      <protection locked="0"/>
    </xf>
    <xf numFmtId="0" fontId="4" fillId="14" borderId="33" xfId="0" applyFont="1" applyFill="1" applyBorder="1" applyAlignment="1">
      <alignment horizontal="center" vertical="center" wrapText="1"/>
    </xf>
    <xf numFmtId="0" fontId="4" fillId="14" borderId="4" xfId="0" applyFont="1" applyFill="1" applyBorder="1" applyAlignment="1">
      <alignment horizontal="center" vertical="center" wrapText="1"/>
    </xf>
    <xf numFmtId="0" fontId="4" fillId="14" borderId="3" xfId="0" applyFont="1" applyFill="1" applyBorder="1" applyAlignment="1">
      <alignment horizontal="center" vertical="center" wrapText="1"/>
    </xf>
    <xf numFmtId="0" fontId="26" fillId="15" borderId="33" xfId="0" applyFont="1" applyFill="1" applyBorder="1" applyAlignment="1" applyProtection="1">
      <alignment horizontal="left" vertical="center" wrapText="1"/>
      <protection locked="0"/>
    </xf>
    <xf numFmtId="0" fontId="26" fillId="15" borderId="4" xfId="0" applyFont="1" applyFill="1" applyBorder="1" applyAlignment="1" applyProtection="1">
      <alignment horizontal="left" vertical="center" wrapText="1"/>
      <protection locked="0"/>
    </xf>
    <xf numFmtId="0" fontId="26" fillId="15" borderId="3" xfId="0" applyFont="1" applyFill="1" applyBorder="1" applyAlignment="1" applyProtection="1">
      <alignment horizontal="left" vertical="center" wrapText="1"/>
      <protection locked="0"/>
    </xf>
    <xf numFmtId="0" fontId="25" fillId="15" borderId="65" xfId="0" applyFont="1" applyFill="1" applyBorder="1" applyAlignment="1">
      <alignment horizontal="center" vertical="center" wrapText="1"/>
    </xf>
    <xf numFmtId="0" fontId="25" fillId="15" borderId="21" xfId="0" applyFont="1" applyFill="1" applyBorder="1" applyAlignment="1">
      <alignment horizontal="center" vertical="center" wrapText="1"/>
    </xf>
    <xf numFmtId="0" fontId="25" fillId="15" borderId="30" xfId="0" applyFont="1" applyFill="1" applyBorder="1" applyAlignment="1">
      <alignment horizontal="center" vertical="center" wrapText="1"/>
    </xf>
    <xf numFmtId="0" fontId="27" fillId="0" borderId="4" xfId="0" applyFont="1" applyBorder="1" applyAlignment="1" applyProtection="1">
      <alignment horizontal="center" vertical="center" wrapText="1"/>
    </xf>
    <xf numFmtId="0" fontId="27" fillId="0" borderId="3" xfId="0" applyFont="1" applyBorder="1" applyAlignment="1" applyProtection="1">
      <alignment horizontal="center" vertical="center" wrapText="1"/>
    </xf>
    <xf numFmtId="0" fontId="26" fillId="15" borderId="11" xfId="0" applyFont="1" applyFill="1" applyBorder="1" applyAlignment="1" applyProtection="1">
      <alignment horizontal="left" vertical="center" wrapText="1"/>
      <protection locked="0"/>
    </xf>
    <xf numFmtId="0" fontId="26" fillId="15" borderId="14" xfId="0" applyFont="1" applyFill="1" applyBorder="1" applyAlignment="1" applyProtection="1">
      <alignment horizontal="left" vertical="center" wrapText="1"/>
      <protection locked="0"/>
    </xf>
    <xf numFmtId="0" fontId="4" fillId="14" borderId="33" xfId="0" applyFont="1" applyFill="1" applyBorder="1" applyAlignment="1" applyProtection="1">
      <alignment horizontal="center" vertical="center" wrapText="1"/>
    </xf>
    <xf numFmtId="0" fontId="4" fillId="14" borderId="4" xfId="0" applyFont="1" applyFill="1" applyBorder="1" applyAlignment="1" applyProtection="1">
      <alignment horizontal="center" vertical="center" wrapText="1"/>
    </xf>
    <xf numFmtId="15" fontId="25" fillId="15" borderId="33" xfId="0" applyNumberFormat="1" applyFont="1" applyFill="1" applyBorder="1" applyAlignment="1">
      <alignment horizontal="center" vertical="center" wrapText="1"/>
    </xf>
    <xf numFmtId="15" fontId="25" fillId="15" borderId="3" xfId="0" applyNumberFormat="1" applyFont="1" applyFill="1" applyBorder="1" applyAlignment="1">
      <alignment horizontal="center" vertical="center" wrapText="1"/>
    </xf>
    <xf numFmtId="0" fontId="26" fillId="15" borderId="33" xfId="0" applyFont="1" applyFill="1" applyBorder="1" applyAlignment="1" applyProtection="1">
      <alignment horizontal="center" vertical="top" wrapText="1"/>
      <protection locked="0"/>
    </xf>
    <xf numFmtId="0" fontId="26" fillId="15" borderId="3" xfId="0" applyFont="1" applyFill="1" applyBorder="1" applyAlignment="1" applyProtection="1">
      <alignment horizontal="center" vertical="top"/>
      <protection locked="0"/>
    </xf>
    <xf numFmtId="0" fontId="4" fillId="14" borderId="3" xfId="0" applyFont="1" applyFill="1" applyBorder="1" applyAlignment="1" applyProtection="1">
      <alignment horizontal="center" vertical="center" wrapText="1"/>
    </xf>
    <xf numFmtId="0" fontId="27" fillId="14" borderId="33" xfId="0" applyFont="1" applyFill="1" applyBorder="1" applyAlignment="1" applyProtection="1">
      <alignment horizontal="center" vertical="center" wrapText="1"/>
    </xf>
    <xf numFmtId="0" fontId="27" fillId="14" borderId="3" xfId="0" applyFont="1" applyFill="1" applyBorder="1" applyAlignment="1" applyProtection="1">
      <alignment horizontal="center" vertical="center" wrapText="1"/>
    </xf>
    <xf numFmtId="0" fontId="37" fillId="14" borderId="33" xfId="0" applyFont="1" applyFill="1" applyBorder="1" applyAlignment="1">
      <alignment horizontal="center" vertical="center" wrapText="1"/>
    </xf>
    <xf numFmtId="0" fontId="37" fillId="14" borderId="3" xfId="0" applyFont="1" applyFill="1" applyBorder="1" applyAlignment="1">
      <alignment horizontal="center" vertical="center" wrapText="1"/>
    </xf>
    <xf numFmtId="0" fontId="32" fillId="14" borderId="11" xfId="0" applyFont="1" applyFill="1" applyBorder="1" applyAlignment="1">
      <alignment horizontal="left" vertical="center" wrapText="1"/>
    </xf>
    <xf numFmtId="0" fontId="32" fillId="14" borderId="14" xfId="0" applyFont="1" applyFill="1" applyBorder="1" applyAlignment="1">
      <alignment horizontal="left" vertical="center" wrapText="1"/>
    </xf>
    <xf numFmtId="0" fontId="27" fillId="14" borderId="8" xfId="0" applyFont="1" applyFill="1" applyBorder="1" applyAlignment="1" applyProtection="1">
      <alignment horizontal="center" vertical="top" wrapText="1"/>
    </xf>
    <xf numFmtId="0" fontId="27" fillId="14" borderId="3" xfId="0" applyFont="1" applyFill="1" applyBorder="1" applyAlignment="1" applyProtection="1">
      <alignment horizontal="center" vertical="top" wrapText="1"/>
    </xf>
    <xf numFmtId="0" fontId="18" fillId="4" borderId="17" xfId="1" applyFont="1" applyFill="1" applyBorder="1" applyAlignment="1">
      <alignment horizontal="center" vertical="center" wrapText="1"/>
    </xf>
    <xf numFmtId="0" fontId="25" fillId="0" borderId="33" xfId="0" applyFont="1" applyBorder="1" applyAlignment="1">
      <alignment horizontal="left" vertical="center" wrapText="1"/>
    </xf>
    <xf numFmtId="0" fontId="25" fillId="0" borderId="4" xfId="0" applyFont="1" applyBorder="1" applyAlignment="1">
      <alignment horizontal="left" vertical="center" wrapText="1"/>
    </xf>
    <xf numFmtId="0" fontId="25" fillId="0" borderId="9" xfId="0" applyFont="1" applyBorder="1" applyAlignment="1">
      <alignment horizontal="left" vertical="center" wrapText="1"/>
    </xf>
    <xf numFmtId="0" fontId="3" fillId="4" borderId="16" xfId="1" applyFont="1" applyFill="1" applyBorder="1" applyAlignment="1">
      <alignment horizontal="center" vertical="center" wrapText="1"/>
    </xf>
    <xf numFmtId="0" fontId="3" fillId="4" borderId="17" xfId="1" applyFont="1" applyFill="1" applyBorder="1" applyAlignment="1">
      <alignment horizontal="center" vertical="center" wrapText="1"/>
    </xf>
    <xf numFmtId="0" fontId="3" fillId="4" borderId="34" xfId="1" applyFont="1" applyFill="1" applyBorder="1" applyAlignment="1">
      <alignment horizontal="center" vertical="center" wrapText="1"/>
    </xf>
    <xf numFmtId="0" fontId="27" fillId="0" borderId="3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10" xfId="0" applyFont="1" applyBorder="1" applyAlignment="1" applyProtection="1">
      <alignment horizontal="center" vertical="center" wrapText="1"/>
    </xf>
    <xf numFmtId="0" fontId="27" fillId="0" borderId="13" xfId="0" applyFont="1" applyBorder="1" applyAlignment="1" applyProtection="1">
      <alignment horizontal="center" vertical="center" wrapText="1"/>
    </xf>
    <xf numFmtId="0" fontId="27" fillId="0" borderId="24" xfId="0" applyFont="1" applyBorder="1" applyAlignment="1" applyProtection="1">
      <alignment horizontal="center" vertical="center" wrapText="1"/>
    </xf>
    <xf numFmtId="0" fontId="27" fillId="0" borderId="50" xfId="0" applyFont="1" applyBorder="1" applyAlignment="1" applyProtection="1">
      <alignment horizontal="center" vertical="center" wrapText="1"/>
    </xf>
    <xf numFmtId="0" fontId="27" fillId="0" borderId="20" xfId="0" applyFont="1" applyBorder="1" applyAlignment="1" applyProtection="1">
      <alignment horizontal="center" vertical="center" wrapText="1"/>
    </xf>
    <xf numFmtId="0" fontId="27" fillId="0" borderId="32" xfId="0" applyFont="1" applyBorder="1" applyAlignment="1" applyProtection="1">
      <alignment horizontal="center" vertical="center" wrapText="1"/>
    </xf>
    <xf numFmtId="0" fontId="30" fillId="0" borderId="4" xfId="0" applyFont="1" applyBorder="1" applyAlignment="1" applyProtection="1">
      <alignment horizontal="center" vertical="center" wrapText="1"/>
    </xf>
    <xf numFmtId="0" fontId="30" fillId="0" borderId="3" xfId="0" applyFont="1" applyBorder="1" applyAlignment="1" applyProtection="1">
      <alignment horizontal="center" vertical="center" wrapText="1"/>
    </xf>
    <xf numFmtId="0" fontId="27" fillId="0" borderId="33" xfId="0" applyFont="1" applyFill="1" applyBorder="1" applyAlignment="1">
      <alignment horizontal="left" vertical="center" wrapText="1"/>
    </xf>
    <xf numFmtId="0" fontId="27" fillId="0" borderId="4"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25" fillId="0" borderId="52" xfId="0" applyFont="1" applyBorder="1" applyAlignment="1">
      <alignment horizontal="left" vertical="center" wrapText="1"/>
    </xf>
    <xf numFmtId="0" fontId="25" fillId="0" borderId="53" xfId="0" applyFont="1" applyBorder="1" applyAlignment="1">
      <alignment horizontal="left" vertical="center" wrapText="1"/>
    </xf>
    <xf numFmtId="0" fontId="1" fillId="2" borderId="0" xfId="0" applyFont="1" applyFill="1" applyBorder="1" applyAlignment="1" applyProtection="1">
      <alignment horizontal="center" vertical="center"/>
    </xf>
    <xf numFmtId="0" fontId="22" fillId="2" borderId="0" xfId="0" applyFont="1" applyFill="1" applyBorder="1" applyAlignment="1" applyProtection="1">
      <alignment horizontal="center" vertical="top"/>
    </xf>
    <xf numFmtId="0" fontId="6" fillId="2" borderId="0" xfId="0" applyFont="1" applyFill="1" applyBorder="1" applyAlignment="1" applyProtection="1">
      <alignment horizontal="center" vertical="top"/>
    </xf>
    <xf numFmtId="0" fontId="4" fillId="2" borderId="27" xfId="0" applyFont="1" applyFill="1" applyBorder="1" applyAlignment="1" applyProtection="1">
      <alignment horizontal="left" vertical="top"/>
    </xf>
    <xf numFmtId="0" fontId="4" fillId="2" borderId="28" xfId="0" applyFont="1" applyFill="1" applyBorder="1" applyAlignment="1" applyProtection="1">
      <alignment horizontal="left" vertical="top"/>
    </xf>
    <xf numFmtId="0" fontId="4" fillId="2" borderId="39" xfId="0" applyFont="1" applyFill="1" applyBorder="1" applyAlignment="1" applyProtection="1">
      <alignment horizontal="left" vertical="top"/>
    </xf>
    <xf numFmtId="0" fontId="31" fillId="9" borderId="15" xfId="0" applyFont="1" applyFill="1" applyBorder="1" applyAlignment="1">
      <alignment horizontal="center" vertical="center" wrapText="1"/>
    </xf>
    <xf numFmtId="0" fontId="31" fillId="9" borderId="29" xfId="0" applyFont="1" applyFill="1" applyBorder="1" applyAlignment="1">
      <alignment horizontal="center" vertical="center" wrapText="1"/>
    </xf>
    <xf numFmtId="0" fontId="31" fillId="9" borderId="55" xfId="0" applyFont="1" applyFill="1" applyBorder="1" applyAlignment="1">
      <alignment horizontal="center" vertical="center" wrapText="1"/>
    </xf>
    <xf numFmtId="0" fontId="26" fillId="15" borderId="33" xfId="0" applyFont="1" applyFill="1" applyBorder="1" applyAlignment="1" applyProtection="1">
      <alignment horizontal="center" vertical="top"/>
      <protection locked="0"/>
    </xf>
    <xf numFmtId="0" fontId="3" fillId="4" borderId="15" xfId="1" applyFont="1" applyFill="1" applyBorder="1" applyAlignment="1">
      <alignment horizontal="center" vertical="center" wrapText="1"/>
    </xf>
    <xf numFmtId="0" fontId="3" fillId="4" borderId="29" xfId="1" applyFont="1" applyFill="1" applyBorder="1" applyAlignment="1">
      <alignment horizontal="center" vertical="center" wrapText="1"/>
    </xf>
    <xf numFmtId="0" fontId="3" fillId="4" borderId="55" xfId="1" applyFont="1" applyFill="1" applyBorder="1" applyAlignment="1">
      <alignment horizontal="center" vertical="center" wrapText="1"/>
    </xf>
    <xf numFmtId="0" fontId="27" fillId="14" borderId="4" xfId="0" applyFont="1" applyFill="1" applyBorder="1" applyAlignment="1" applyProtection="1">
      <alignment horizontal="center" vertical="center" wrapText="1"/>
    </xf>
    <xf numFmtId="0" fontId="16" fillId="5" borderId="16"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6" fillId="5" borderId="34" xfId="0" applyFont="1" applyFill="1" applyBorder="1" applyAlignment="1">
      <alignment horizontal="center" vertical="center" wrapText="1"/>
    </xf>
    <xf numFmtId="0" fontId="7" fillId="0" borderId="36" xfId="0" applyFont="1" applyBorder="1" applyAlignment="1">
      <alignment horizontal="center"/>
    </xf>
    <xf numFmtId="0" fontId="7" fillId="0" borderId="31" xfId="0" applyFont="1" applyBorder="1" applyAlignment="1">
      <alignment horizontal="center"/>
    </xf>
    <xf numFmtId="0" fontId="7" fillId="0" borderId="54" xfId="0" applyFont="1" applyBorder="1" applyAlignment="1">
      <alignment horizontal="center"/>
    </xf>
    <xf numFmtId="167" fontId="4" fillId="2" borderId="35" xfId="0" applyNumberFormat="1" applyFont="1" applyFill="1" applyBorder="1" applyAlignment="1" applyProtection="1">
      <alignment horizontal="left" vertical="center"/>
    </xf>
    <xf numFmtId="167" fontId="4" fillId="2" borderId="39" xfId="0" applyNumberFormat="1" applyFont="1" applyFill="1" applyBorder="1" applyAlignment="1" applyProtection="1">
      <alignment horizontal="left" vertical="center"/>
    </xf>
    <xf numFmtId="167" fontId="4" fillId="2" borderId="41" xfId="0" applyNumberFormat="1" applyFont="1" applyFill="1" applyBorder="1" applyAlignment="1" applyProtection="1">
      <alignment horizontal="center" vertical="center"/>
    </xf>
    <xf numFmtId="167" fontId="4" fillId="2" borderId="40" xfId="0" applyNumberFormat="1" applyFont="1" applyFill="1" applyBorder="1" applyAlignment="1" applyProtection="1">
      <alignment horizontal="center" vertical="center"/>
    </xf>
    <xf numFmtId="0" fontId="36" fillId="0" borderId="26" xfId="0" applyFont="1" applyBorder="1" applyAlignment="1">
      <alignment horizontal="center"/>
    </xf>
    <xf numFmtId="0" fontId="36" fillId="0" borderId="54" xfId="0" applyFont="1" applyBorder="1" applyAlignment="1">
      <alignment horizontal="center"/>
    </xf>
    <xf numFmtId="0" fontId="21" fillId="2" borderId="0" xfId="0" applyFont="1" applyFill="1" applyBorder="1" applyAlignment="1" applyProtection="1">
      <alignment horizontal="center"/>
    </xf>
    <xf numFmtId="0" fontId="19" fillId="0" borderId="0" xfId="0" applyFont="1" applyAlignment="1" applyProtection="1">
      <alignment horizontal="center" vertical="center"/>
      <protection locked="0"/>
    </xf>
    <xf numFmtId="0" fontId="27" fillId="0" borderId="12" xfId="0" applyFont="1" applyBorder="1" applyAlignment="1" applyProtection="1">
      <alignment horizontal="center" vertical="center" wrapText="1"/>
    </xf>
    <xf numFmtId="0" fontId="9" fillId="0" borderId="27" xfId="0" applyFont="1" applyBorder="1" applyAlignment="1">
      <alignment horizontal="left"/>
    </xf>
    <xf numFmtId="0" fontId="9" fillId="0" borderId="28" xfId="0" applyFont="1" applyBorder="1" applyAlignment="1">
      <alignment horizontal="left"/>
    </xf>
    <xf numFmtId="0" fontId="9" fillId="0" borderId="39" xfId="0" applyFont="1" applyBorder="1" applyAlignment="1">
      <alignment horizontal="left"/>
    </xf>
    <xf numFmtId="0" fontId="4" fillId="2" borderId="18" xfId="0" applyFont="1" applyFill="1" applyBorder="1" applyAlignment="1" applyProtection="1">
      <alignment horizontal="left" vertical="center"/>
    </xf>
    <xf numFmtId="0" fontId="4" fillId="2" borderId="19" xfId="0" applyFont="1" applyFill="1" applyBorder="1" applyAlignment="1" applyProtection="1">
      <alignment horizontal="left" vertical="center"/>
    </xf>
    <xf numFmtId="0" fontId="4" fillId="2" borderId="42" xfId="0" applyFont="1" applyFill="1" applyBorder="1" applyAlignment="1" applyProtection="1">
      <alignment horizontal="left" vertical="center"/>
    </xf>
    <xf numFmtId="0" fontId="18" fillId="13" borderId="18" xfId="1" applyFont="1" applyFill="1" applyBorder="1" applyAlignment="1">
      <alignment horizontal="center" vertical="center" wrapText="1"/>
    </xf>
    <xf numFmtId="0" fontId="18" fillId="13" borderId="19" xfId="1" applyFont="1" applyFill="1" applyBorder="1" applyAlignment="1">
      <alignment horizontal="center" vertical="center" wrapText="1"/>
    </xf>
    <xf numFmtId="0" fontId="18" fillId="13" borderId="42" xfId="1" applyFont="1" applyFill="1" applyBorder="1" applyAlignment="1">
      <alignment horizontal="center" vertical="center" wrapText="1"/>
    </xf>
    <xf numFmtId="0" fontId="18" fillId="11" borderId="18" xfId="1" applyFont="1" applyFill="1" applyBorder="1" applyAlignment="1">
      <alignment horizontal="center" vertical="center" wrapText="1"/>
    </xf>
    <xf numFmtId="0" fontId="18" fillId="11" borderId="19" xfId="1" applyFont="1" applyFill="1" applyBorder="1" applyAlignment="1">
      <alignment horizontal="center" vertical="center" wrapText="1"/>
    </xf>
    <xf numFmtId="0" fontId="18" fillId="11" borderId="42" xfId="1" applyFont="1" applyFill="1" applyBorder="1" applyAlignment="1">
      <alignment horizontal="center" vertical="center" wrapText="1"/>
    </xf>
    <xf numFmtId="0" fontId="4" fillId="2" borderId="5" xfId="0" applyNumberFormat="1" applyFont="1" applyFill="1" applyBorder="1" applyAlignment="1" applyProtection="1">
      <alignment horizontal="left" vertical="center"/>
    </xf>
    <xf numFmtId="0" fontId="4" fillId="2" borderId="6" xfId="0" applyNumberFormat="1" applyFont="1" applyFill="1" applyBorder="1" applyAlignment="1" applyProtection="1">
      <alignment horizontal="left" vertical="center"/>
    </xf>
    <xf numFmtId="0" fontId="4" fillId="2" borderId="40" xfId="0" applyNumberFormat="1" applyFont="1" applyFill="1" applyBorder="1" applyAlignment="1" applyProtection="1">
      <alignment horizontal="left" vertical="center"/>
    </xf>
    <xf numFmtId="0" fontId="25" fillId="0" borderId="3" xfId="0" applyFont="1" applyBorder="1" applyAlignment="1">
      <alignment horizontal="left" vertical="center" wrapText="1"/>
    </xf>
    <xf numFmtId="0" fontId="27" fillId="0" borderId="49" xfId="0" applyFont="1" applyBorder="1" applyAlignment="1" applyProtection="1">
      <alignment horizontal="left" vertical="center" wrapText="1"/>
    </xf>
    <xf numFmtId="0" fontId="27" fillId="0" borderId="21" xfId="0" applyFont="1" applyBorder="1" applyAlignment="1" applyProtection="1">
      <alignment horizontal="left" vertical="center" wrapText="1"/>
    </xf>
    <xf numFmtId="0" fontId="27" fillId="0" borderId="30" xfId="0" applyFont="1" applyBorder="1" applyAlignment="1" applyProtection="1">
      <alignment horizontal="left" vertical="center" wrapText="1"/>
    </xf>
    <xf numFmtId="0" fontId="27" fillId="0" borderId="8" xfId="0" applyFont="1" applyBorder="1" applyAlignment="1" applyProtection="1">
      <alignment horizontal="left" vertical="center" wrapText="1"/>
    </xf>
    <xf numFmtId="0" fontId="3" fillId="4" borderId="57" xfId="1" applyFont="1" applyFill="1" applyBorder="1" applyAlignment="1">
      <alignment horizontal="center" vertical="center" wrapText="1"/>
    </xf>
    <xf numFmtId="0" fontId="18" fillId="9" borderId="18" xfId="1" applyFont="1" applyFill="1" applyBorder="1" applyAlignment="1">
      <alignment horizontal="center" vertical="center" wrapText="1"/>
    </xf>
    <xf numFmtId="0" fontId="18" fillId="9" borderId="19" xfId="1" applyFont="1" applyFill="1" applyBorder="1" applyAlignment="1">
      <alignment horizontal="center" vertical="center" wrapText="1"/>
    </xf>
    <xf numFmtId="0" fontId="18" fillId="9" borderId="42" xfId="1" applyFont="1" applyFill="1" applyBorder="1" applyAlignment="1">
      <alignment horizontal="center" vertical="center" wrapText="1"/>
    </xf>
    <xf numFmtId="168" fontId="4" fillId="2" borderId="5" xfId="0" applyNumberFormat="1" applyFont="1" applyFill="1" applyBorder="1" applyAlignment="1" applyProtection="1">
      <alignment horizontal="center" vertical="center"/>
    </xf>
    <xf numFmtId="168" fontId="4" fillId="2" borderId="6" xfId="0" applyNumberFormat="1" applyFont="1" applyFill="1" applyBorder="1" applyAlignment="1" applyProtection="1">
      <alignment horizontal="center" vertical="center"/>
    </xf>
    <xf numFmtId="168" fontId="4" fillId="2" borderId="40" xfId="0" applyNumberFormat="1" applyFont="1" applyFill="1" applyBorder="1" applyAlignment="1" applyProtection="1">
      <alignment horizontal="center" vertical="center"/>
    </xf>
    <xf numFmtId="0" fontId="39" fillId="2" borderId="0" xfId="0" applyFont="1" applyFill="1" applyAlignment="1">
      <alignment horizontal="center"/>
    </xf>
    <xf numFmtId="0" fontId="40" fillId="4" borderId="27" xfId="32" applyFont="1" applyFill="1" applyBorder="1" applyAlignment="1">
      <alignment horizontal="center" vertical="center"/>
    </xf>
    <xf numFmtId="0" fontId="40" fillId="4" borderId="5" xfId="32" applyFont="1" applyFill="1" applyBorder="1" applyAlignment="1">
      <alignment horizontal="center" vertical="center"/>
    </xf>
    <xf numFmtId="0" fontId="40" fillId="3" borderId="59" xfId="4" applyFont="1" applyFill="1" applyBorder="1" applyAlignment="1">
      <alignment horizontal="center" vertical="center" wrapText="1"/>
    </xf>
    <xf numFmtId="0" fontId="40" fillId="3" borderId="42" xfId="4" applyFont="1" applyFill="1" applyBorder="1" applyAlignment="1">
      <alignment horizontal="center" vertical="center" wrapText="1"/>
    </xf>
    <xf numFmtId="0" fontId="40" fillId="3" borderId="19" xfId="4" applyFont="1" applyFill="1" applyBorder="1" applyAlignment="1">
      <alignment horizontal="center" vertical="center" wrapText="1"/>
    </xf>
    <xf numFmtId="1" fontId="2" fillId="0" borderId="68" xfId="4" applyNumberFormat="1" applyFont="1" applyBorder="1" applyAlignment="1">
      <alignment horizontal="center" vertical="center" wrapText="1"/>
    </xf>
    <xf numFmtId="1" fontId="2" fillId="0" borderId="69" xfId="4" applyNumberFormat="1" applyFont="1" applyBorder="1" applyAlignment="1">
      <alignment horizontal="center" vertical="center" wrapText="1"/>
    </xf>
    <xf numFmtId="0" fontId="40" fillId="3" borderId="39" xfId="4" applyFont="1" applyFill="1" applyBorder="1" applyAlignment="1">
      <alignment horizontal="center" vertical="center" wrapText="1"/>
    </xf>
    <xf numFmtId="0" fontId="40" fillId="3" borderId="2" xfId="4" applyFont="1" applyFill="1" applyBorder="1" applyAlignment="1">
      <alignment horizontal="center" vertical="center" wrapText="1"/>
    </xf>
    <xf numFmtId="0" fontId="40" fillId="2" borderId="26" xfId="4" applyFont="1" applyFill="1" applyBorder="1" applyAlignment="1">
      <alignment horizontal="center" vertical="center"/>
    </xf>
    <xf numFmtId="0" fontId="40" fillId="2" borderId="54" xfId="4" applyFont="1" applyFill="1" applyBorder="1" applyAlignment="1">
      <alignment horizontal="center" vertical="center"/>
    </xf>
    <xf numFmtId="49" fontId="2" fillId="0" borderId="32" xfId="4" applyNumberFormat="1" applyFont="1" applyBorder="1" applyAlignment="1">
      <alignment horizontal="center" vertical="center" wrapText="1"/>
    </xf>
    <xf numFmtId="49" fontId="2" fillId="0" borderId="70" xfId="4" applyNumberFormat="1" applyFont="1" applyBorder="1" applyAlignment="1">
      <alignment horizontal="center" vertical="center" wrapText="1"/>
    </xf>
    <xf numFmtId="2" fontId="2" fillId="0" borderId="11" xfId="4" applyNumberFormat="1" applyFont="1" applyBorder="1" applyAlignment="1">
      <alignment horizontal="center" vertical="center" wrapText="1"/>
    </xf>
    <xf numFmtId="2" fontId="2" fillId="0" borderId="14" xfId="4" applyNumberFormat="1" applyFont="1" applyBorder="1" applyAlignment="1">
      <alignment horizontal="center" vertical="center" wrapText="1"/>
    </xf>
    <xf numFmtId="49" fontId="2" fillId="0" borderId="25" xfId="4" applyNumberFormat="1" applyFont="1" applyBorder="1" applyAlignment="1">
      <alignment horizontal="center" vertical="center" wrapText="1"/>
    </xf>
    <xf numFmtId="49" fontId="2" fillId="0" borderId="71" xfId="4" applyNumberFormat="1" applyFont="1" applyBorder="1" applyAlignment="1">
      <alignment horizontal="center" vertical="center" wrapText="1"/>
    </xf>
    <xf numFmtId="0" fontId="40" fillId="4" borderId="24" xfId="4" applyFont="1" applyFill="1" applyBorder="1" applyAlignment="1">
      <alignment horizontal="center" vertical="center"/>
    </xf>
    <xf numFmtId="0" fontId="40" fillId="4" borderId="9" xfId="4" applyFont="1" applyFill="1" applyBorder="1" applyAlignment="1">
      <alignment horizontal="center" vertical="center"/>
    </xf>
    <xf numFmtId="0" fontId="40" fillId="4" borderId="44" xfId="4" applyFont="1" applyFill="1" applyBorder="1" applyAlignment="1">
      <alignment horizontal="center" vertical="center"/>
    </xf>
    <xf numFmtId="0" fontId="0" fillId="18" borderId="57" xfId="0" applyFill="1" applyBorder="1" applyAlignment="1">
      <alignment horizontal="center"/>
    </xf>
    <xf numFmtId="0" fontId="38" fillId="2" borderId="29" xfId="0" applyFont="1" applyFill="1" applyBorder="1" applyAlignment="1">
      <alignment horizontal="center"/>
    </xf>
    <xf numFmtId="0" fontId="0" fillId="0" borderId="0" xfId="0" applyFont="1" applyFill="1" applyAlignment="1">
      <alignment horizontal="center"/>
    </xf>
    <xf numFmtId="0" fontId="40" fillId="3" borderId="11" xfId="4" applyFont="1" applyFill="1" applyBorder="1" applyAlignment="1">
      <alignment horizontal="center" vertical="center" wrapText="1"/>
    </xf>
    <xf numFmtId="0" fontId="40" fillId="3" borderId="14" xfId="4" applyFont="1" applyFill="1" applyBorder="1" applyAlignment="1">
      <alignment horizontal="center" vertical="center" wrapText="1"/>
    </xf>
    <xf numFmtId="0" fontId="40" fillId="4" borderId="72" xfId="4" applyFont="1" applyFill="1" applyBorder="1" applyAlignment="1">
      <alignment horizontal="center" vertical="center"/>
    </xf>
    <xf numFmtId="0" fontId="40" fillId="4" borderId="64" xfId="4" applyFont="1" applyFill="1" applyBorder="1" applyAlignment="1">
      <alignment horizontal="center" vertical="center"/>
    </xf>
    <xf numFmtId="0" fontId="40" fillId="4" borderId="71" xfId="4" applyFont="1" applyFill="1" applyBorder="1" applyAlignment="1">
      <alignment horizontal="center" vertical="center"/>
    </xf>
    <xf numFmtId="2" fontId="2" fillId="0" borderId="2" xfId="4" applyNumberFormat="1" applyFont="1" applyBorder="1" applyAlignment="1">
      <alignment horizontal="center" vertical="center" wrapText="1"/>
    </xf>
    <xf numFmtId="0" fontId="40" fillId="4" borderId="73" xfId="4" applyFont="1" applyFill="1" applyBorder="1" applyAlignment="1">
      <alignment horizontal="center" vertical="center"/>
    </xf>
    <xf numFmtId="0" fontId="40" fillId="4" borderId="74" xfId="4" applyFont="1" applyFill="1" applyBorder="1" applyAlignment="1">
      <alignment horizontal="center" vertical="center"/>
    </xf>
    <xf numFmtId="0" fontId="40" fillId="4" borderId="70" xfId="4" applyFont="1" applyFill="1" applyBorder="1" applyAlignment="1">
      <alignment horizontal="center" vertical="center"/>
    </xf>
  </cellXfs>
  <cellStyles count="84">
    <cellStyle name="Euro" xfId="9"/>
    <cellStyle name="Euro 2" xfId="10"/>
    <cellStyle name="Graphics" xfId="11"/>
    <cellStyle name="Millares 10" xfId="12"/>
    <cellStyle name="Millares 10 2" xfId="13"/>
    <cellStyle name="Millares 11" xfId="14"/>
    <cellStyle name="Millares 2" xfId="15"/>
    <cellStyle name="Millares 2 2" xfId="16"/>
    <cellStyle name="Millares 2 3" xfId="17"/>
    <cellStyle name="Millares 2 3 2" xfId="18"/>
    <cellStyle name="Millares 3" xfId="19"/>
    <cellStyle name="Millares 3 2" xfId="20"/>
    <cellStyle name="Millares 4" xfId="21"/>
    <cellStyle name="Millares 5" xfId="22"/>
    <cellStyle name="Millares 6" xfId="23"/>
    <cellStyle name="Millares 7" xfId="24"/>
    <cellStyle name="Millares 8" xfId="25"/>
    <cellStyle name="Millares 9" xfId="26"/>
    <cellStyle name="Moneda 2" xfId="27"/>
    <cellStyle name="Moneda 2 2" xfId="28"/>
    <cellStyle name="Normal" xfId="0" builtinId="0"/>
    <cellStyle name="Normal 10" xfId="29"/>
    <cellStyle name="Normal 11" xfId="30"/>
    <cellStyle name="Normal 11 2" xfId="2"/>
    <cellStyle name="Normal 12" xfId="31"/>
    <cellStyle name="Normal 13" xfId="82"/>
    <cellStyle name="Normal 2" xfId="32"/>
    <cellStyle name="Normal 2 2" xfId="1"/>
    <cellStyle name="Normal 2 2 2" xfId="33"/>
    <cellStyle name="Normal 2 2 2 2" xfId="34"/>
    <cellStyle name="Normal 2 2 2 2 2" xfId="35"/>
    <cellStyle name="Normal 2 2 2 2 2 2" xfId="36"/>
    <cellStyle name="Normal 2 2 2 2 3" xfId="37"/>
    <cellStyle name="Normal 2 2 2 2 3 2" xfId="38"/>
    <cellStyle name="Normal 2 2 2 2_PLAN+REVISADO-+TRANSPARENCIA+GUBERNAMENTAL+(2)" xfId="39"/>
    <cellStyle name="Normal 2 2 2 3" xfId="40"/>
    <cellStyle name="Normal 2 2 2 4" xfId="41"/>
    <cellStyle name="Normal 2 2 2 4 2" xfId="42"/>
    <cellStyle name="Normal 2 2_PLAN+REVISADO-+TRANSPARENCIA+GUBERNAMENTAL+(2)" xfId="43"/>
    <cellStyle name="Normal 2 3" xfId="44"/>
    <cellStyle name="Normal 2 3 2" xfId="45"/>
    <cellStyle name="Normal 2 3 3" xfId="46"/>
    <cellStyle name="Normal 2 3 4" xfId="47"/>
    <cellStyle name="Normal 2 4" xfId="4"/>
    <cellStyle name="Normal 2 4 2" xfId="48"/>
    <cellStyle name="Normal 2_PLAN+REVISADO-+TRANSPARENCIA+GUBERNAMENTAL+(2)" xfId="49"/>
    <cellStyle name="Normal 3" xfId="50"/>
    <cellStyle name="Normal 3 2" xfId="51"/>
    <cellStyle name="Normal 3 2 2" xfId="52"/>
    <cellStyle name="Normal 3 2 3" xfId="53"/>
    <cellStyle name="Normal 3 2 4" xfId="54"/>
    <cellStyle name="Normal 3 3" xfId="55"/>
    <cellStyle name="Normal 3 3 2" xfId="6"/>
    <cellStyle name="Normal 3_PLAN+REVISADO-+TRANSPARENCIA+GUBERNAMENTAL+(2)" xfId="56"/>
    <cellStyle name="Normal 4" xfId="57"/>
    <cellStyle name="Normal 4 2" xfId="7"/>
    <cellStyle name="Normal 5" xfId="58"/>
    <cellStyle name="Normal 5 2" xfId="59"/>
    <cellStyle name="Normal 5 3" xfId="60"/>
    <cellStyle name="Normal 6" xfId="61"/>
    <cellStyle name="Normal 7" xfId="62"/>
    <cellStyle name="Normal 8" xfId="63"/>
    <cellStyle name="Normal 9" xfId="64"/>
    <cellStyle name="Porcentaje" xfId="83" builtinId="5"/>
    <cellStyle name="Porcentual 2" xfId="3"/>
    <cellStyle name="Porcentual 2 2" xfId="65"/>
    <cellStyle name="Porcentual 2 2 2" xfId="66"/>
    <cellStyle name="Porcentual 3" xfId="5"/>
    <cellStyle name="Porcentual 3 2" xfId="67"/>
    <cellStyle name="Porcentual 3 2 2" xfId="68"/>
    <cellStyle name="Porcentual 3 2 2 2" xfId="69"/>
    <cellStyle name="Porcentual 3 2 3" xfId="8"/>
    <cellStyle name="Porcentual 3 3" xfId="70"/>
    <cellStyle name="Porcentual 3 3 2" xfId="71"/>
    <cellStyle name="Porcentual 3 3 3" xfId="72"/>
    <cellStyle name="Porcentual 4" xfId="73"/>
    <cellStyle name="Porcentual 4 2" xfId="74"/>
    <cellStyle name="Porcentual 5" xfId="75"/>
    <cellStyle name="Porcentual 6" xfId="76"/>
    <cellStyle name="Porcentual 6 2" xfId="77"/>
    <cellStyle name="Porcentual 7" xfId="78"/>
    <cellStyle name="Porcentual 7 2" xfId="79"/>
    <cellStyle name="Porcentual 8" xfId="80"/>
    <cellStyle name="Porcentual 8 2" xfId="81"/>
  </cellStyles>
  <dxfs count="36">
    <dxf>
      <fill>
        <patternFill>
          <bgColor rgb="FFFFFF00"/>
        </patternFill>
      </fill>
    </dxf>
    <dxf>
      <fill>
        <patternFill>
          <bgColor theme="9"/>
        </patternFill>
      </fill>
    </dxf>
    <dxf>
      <fill>
        <patternFill>
          <bgColor rgb="FFFF0000"/>
        </patternFill>
      </fill>
    </dxf>
    <dxf>
      <fill>
        <patternFill>
          <bgColor theme="0" tint="-0.24994659260841701"/>
        </patternFill>
      </fill>
    </dxf>
    <dxf>
      <font>
        <color auto="1"/>
      </font>
      <fill>
        <patternFill>
          <bgColor rgb="FF00B050"/>
        </patternFill>
      </fill>
    </dxf>
    <dxf>
      <fill>
        <patternFill>
          <bgColor rgb="FFFFFF00"/>
        </patternFill>
      </fill>
    </dxf>
    <dxf>
      <fill>
        <patternFill>
          <bgColor theme="9"/>
        </patternFill>
      </fill>
    </dxf>
    <dxf>
      <fill>
        <patternFill>
          <bgColor rgb="FFFF0000"/>
        </patternFill>
      </fill>
    </dxf>
    <dxf>
      <fill>
        <patternFill>
          <bgColor theme="0" tint="-0.24994659260841701"/>
        </patternFill>
      </fill>
    </dxf>
    <dxf>
      <font>
        <color auto="1"/>
      </font>
      <fill>
        <patternFill>
          <bgColor rgb="FF00B050"/>
        </patternFill>
      </fill>
    </dxf>
    <dxf>
      <fill>
        <patternFill>
          <bgColor rgb="FFFFFF00"/>
        </patternFill>
      </fill>
    </dxf>
    <dxf>
      <fill>
        <patternFill>
          <bgColor theme="9"/>
        </patternFill>
      </fill>
    </dxf>
    <dxf>
      <fill>
        <patternFill>
          <bgColor rgb="FFFF0000"/>
        </patternFill>
      </fill>
    </dxf>
    <dxf>
      <fill>
        <patternFill>
          <bgColor theme="0" tint="-0.24994659260841701"/>
        </patternFill>
      </fill>
    </dxf>
    <dxf>
      <font>
        <color auto="1"/>
      </font>
      <fill>
        <patternFill>
          <bgColor rgb="FF00B050"/>
        </patternFill>
      </fill>
    </dxf>
    <dxf>
      <fill>
        <patternFill>
          <bgColor rgb="FFFFFF00"/>
        </patternFill>
      </fill>
    </dxf>
    <dxf>
      <fill>
        <patternFill>
          <bgColor theme="9"/>
        </patternFill>
      </fill>
    </dxf>
    <dxf>
      <fill>
        <patternFill>
          <bgColor rgb="FFFF0000"/>
        </patternFill>
      </fill>
    </dxf>
    <dxf>
      <fill>
        <patternFill>
          <bgColor theme="0" tint="-0.24994659260841701"/>
        </patternFill>
      </fill>
    </dxf>
    <dxf>
      <font>
        <color auto="1"/>
      </font>
      <fill>
        <patternFill>
          <bgColor rgb="FF00B050"/>
        </patternFill>
      </fill>
    </dxf>
    <dxf>
      <fill>
        <patternFill>
          <bgColor rgb="FFFFFF00"/>
        </patternFill>
      </fill>
    </dxf>
    <dxf>
      <fill>
        <patternFill>
          <bgColor theme="9"/>
        </patternFill>
      </fill>
    </dxf>
    <dxf>
      <fill>
        <patternFill>
          <bgColor rgb="FFFF0000"/>
        </patternFill>
      </fill>
    </dxf>
    <dxf>
      <fill>
        <patternFill>
          <bgColor theme="0" tint="-0.24994659260841701"/>
        </patternFill>
      </fill>
    </dxf>
    <dxf>
      <font>
        <color auto="1"/>
      </font>
      <fill>
        <patternFill>
          <bgColor rgb="FF00B050"/>
        </patternFill>
      </fill>
    </dxf>
    <dxf>
      <fill>
        <patternFill>
          <bgColor rgb="FF5BD119"/>
        </patternFill>
      </fill>
    </dxf>
    <dxf>
      <fill>
        <patternFill>
          <bgColor rgb="FFFFFF00"/>
        </patternFill>
      </fill>
    </dxf>
    <dxf>
      <fill>
        <patternFill>
          <bgColor rgb="FFFF3737"/>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FEF9F4"/>
      <color rgb="FFFEF4EC"/>
      <color rgb="FFE8F5F8"/>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553708</xdr:colOff>
      <xdr:row>0</xdr:row>
      <xdr:rowOff>0</xdr:rowOff>
    </xdr:from>
    <xdr:to>
      <xdr:col>12</xdr:col>
      <xdr:colOff>2020641</xdr:colOff>
      <xdr:row>5</xdr:row>
      <xdr:rowOff>187642</xdr:rowOff>
    </xdr:to>
    <xdr:pic>
      <xdr:nvPicPr>
        <xdr:cNvPr id="9" name="4 Imagen" descr="Logo solo DIGEIG.JPG"/>
        <xdr:cNvPicPr>
          <a:picLocks noChangeAspect="1"/>
        </xdr:cNvPicPr>
      </xdr:nvPicPr>
      <xdr:blipFill>
        <a:blip xmlns:r="http://schemas.openxmlformats.org/officeDocument/2006/relationships" r:embed="rId1" cstate="print"/>
        <a:srcRect/>
        <a:stretch>
          <a:fillRect/>
        </a:stretch>
      </xdr:blipFill>
      <xdr:spPr bwMode="auto">
        <a:xfrm>
          <a:off x="21489658" y="0"/>
          <a:ext cx="1466933" cy="1311592"/>
        </a:xfrm>
        <a:prstGeom prst="rect">
          <a:avLst/>
        </a:prstGeom>
        <a:noFill/>
        <a:ln w="9525">
          <a:noFill/>
          <a:miter lim="800000"/>
          <a:headEnd/>
          <a:tailEnd/>
        </a:ln>
      </xdr:spPr>
    </xdr:pic>
    <xdr:clientData/>
  </xdr:twoCellAnchor>
  <xdr:twoCellAnchor editAs="oneCell">
    <xdr:from>
      <xdr:col>0</xdr:col>
      <xdr:colOff>438254</xdr:colOff>
      <xdr:row>0</xdr:row>
      <xdr:rowOff>0</xdr:rowOff>
    </xdr:from>
    <xdr:to>
      <xdr:col>1</xdr:col>
      <xdr:colOff>1353952</xdr:colOff>
      <xdr:row>5</xdr:row>
      <xdr:rowOff>222064</xdr:rowOff>
    </xdr:to>
    <xdr:pic>
      <xdr:nvPicPr>
        <xdr:cNvPr id="11" name="4 Imagen" descr="PRESIDENCIA DE LA REP..jpg"/>
        <xdr:cNvPicPr>
          <a:picLocks noChangeAspect="1"/>
        </xdr:cNvPicPr>
      </xdr:nvPicPr>
      <xdr:blipFill>
        <a:blip xmlns:r="http://schemas.openxmlformats.org/officeDocument/2006/relationships" r:embed="rId2" cstate="print"/>
        <a:stretch>
          <a:fillRect/>
        </a:stretch>
      </xdr:blipFill>
      <xdr:spPr bwMode="auto">
        <a:xfrm>
          <a:off x="438254" y="0"/>
          <a:ext cx="1525298" cy="1346014"/>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rafael.garcia.CNECC\Documents\ANALISTA%20PROYECTO\POA%202011\POA%202011%20FINAL%20CONSOLID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PLANES%20DE%20TRABAJO\PLANES%20OPERATIVOS\2011\POA%20GENERAL\POA%202011%20FINAL%20CONSOLID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 POA"/>
      <sheetName val="MEDICION CUMPLIMIENTO"/>
      <sheetName val="RESUMEN - PARTICIPACION"/>
      <sheetName val="RESUMEN GENERAL"/>
      <sheetName val="RES. POR AREA"/>
      <sheetName val="POA GENERAL"/>
      <sheetName val="Hoja1"/>
    </sheetNames>
    <sheetDataSet>
      <sheetData sheetId="0">
        <row r="191">
          <cell r="A191">
            <v>0</v>
          </cell>
          <cell r="B191">
            <v>0</v>
          </cell>
          <cell r="C191">
            <v>0</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row>
        <row r="2787">
          <cell r="A2787">
            <v>0</v>
          </cell>
          <cell r="B2787">
            <v>0</v>
          </cell>
          <cell r="C2787">
            <v>0</v>
          </cell>
          <cell r="D2787">
            <v>0</v>
          </cell>
          <cell r="E2787">
            <v>0</v>
          </cell>
          <cell r="F2787">
            <v>0</v>
          </cell>
          <cell r="G2787">
            <v>0</v>
          </cell>
          <cell r="H2787">
            <v>0</v>
          </cell>
          <cell r="I2787">
            <v>0</v>
          </cell>
          <cell r="J2787">
            <v>0</v>
          </cell>
          <cell r="K2787">
            <v>0</v>
          </cell>
          <cell r="L2787">
            <v>0</v>
          </cell>
          <cell r="M2787">
            <v>0</v>
          </cell>
          <cell r="N2787">
            <v>0</v>
          </cell>
          <cell r="O2787">
            <v>0</v>
          </cell>
        </row>
        <row r="3699">
          <cell r="A3699">
            <v>0</v>
          </cell>
          <cell r="B3699">
            <v>0</v>
          </cell>
          <cell r="C3699">
            <v>0</v>
          </cell>
          <cell r="D3699">
            <v>0</v>
          </cell>
          <cell r="E3699">
            <v>0</v>
          </cell>
          <cell r="F3699">
            <v>0</v>
          </cell>
          <cell r="G3699">
            <v>0</v>
          </cell>
          <cell r="H3699">
            <v>0</v>
          </cell>
          <cell r="I3699">
            <v>0</v>
          </cell>
          <cell r="J3699">
            <v>0</v>
          </cell>
          <cell r="K3699">
            <v>0</v>
          </cell>
          <cell r="L3699">
            <v>0</v>
          </cell>
          <cell r="M3699">
            <v>0</v>
          </cell>
          <cell r="N3699">
            <v>0</v>
          </cell>
          <cell r="O3699">
            <v>0</v>
          </cell>
          <cell r="P3699">
            <v>0</v>
          </cell>
        </row>
        <row r="3700">
          <cell r="A3700">
            <v>0</v>
          </cell>
          <cell r="B3700">
            <v>0</v>
          </cell>
          <cell r="C3700">
            <v>0</v>
          </cell>
          <cell r="D3700">
            <v>0</v>
          </cell>
          <cell r="E3700">
            <v>0</v>
          </cell>
          <cell r="F3700">
            <v>0</v>
          </cell>
          <cell r="G3700">
            <v>0</v>
          </cell>
          <cell r="H3700">
            <v>0</v>
          </cell>
          <cell r="I3700">
            <v>0</v>
          </cell>
          <cell r="J3700">
            <v>0</v>
          </cell>
          <cell r="K3700">
            <v>0</v>
          </cell>
          <cell r="L3700">
            <v>0</v>
          </cell>
          <cell r="M3700">
            <v>0</v>
          </cell>
          <cell r="N3700">
            <v>0</v>
          </cell>
          <cell r="O3700">
            <v>0</v>
          </cell>
          <cell r="P3700">
            <v>0</v>
          </cell>
        </row>
        <row r="3701">
          <cell r="A3701">
            <v>0</v>
          </cell>
          <cell r="B3701">
            <v>0</v>
          </cell>
          <cell r="C3701">
            <v>0</v>
          </cell>
          <cell r="D3701">
            <v>0</v>
          </cell>
          <cell r="E3701">
            <v>0</v>
          </cell>
          <cell r="F3701">
            <v>0</v>
          </cell>
          <cell r="G3701">
            <v>0</v>
          </cell>
          <cell r="H3701">
            <v>0</v>
          </cell>
          <cell r="I3701">
            <v>0</v>
          </cell>
          <cell r="J3701">
            <v>0</v>
          </cell>
          <cell r="K3701">
            <v>0</v>
          </cell>
          <cell r="L3701">
            <v>0</v>
          </cell>
          <cell r="M3701">
            <v>0</v>
          </cell>
          <cell r="N3701">
            <v>0</v>
          </cell>
          <cell r="O3701">
            <v>0</v>
          </cell>
          <cell r="P3701">
            <v>0</v>
          </cell>
        </row>
        <row r="3702">
          <cell r="A3702">
            <v>0</v>
          </cell>
          <cell r="B3702">
            <v>0</v>
          </cell>
          <cell r="C3702">
            <v>0</v>
          </cell>
          <cell r="D3702">
            <v>0</v>
          </cell>
          <cell r="E3702">
            <v>0</v>
          </cell>
          <cell r="F3702">
            <v>0</v>
          </cell>
          <cell r="G3702">
            <v>0</v>
          </cell>
          <cell r="H3702">
            <v>0</v>
          </cell>
          <cell r="I3702">
            <v>0</v>
          </cell>
          <cell r="J3702">
            <v>0</v>
          </cell>
          <cell r="K3702">
            <v>0</v>
          </cell>
          <cell r="L3702">
            <v>0</v>
          </cell>
          <cell r="M3702">
            <v>0</v>
          </cell>
          <cell r="N3702">
            <v>0</v>
          </cell>
          <cell r="O3702">
            <v>0</v>
          </cell>
          <cell r="P3702">
            <v>0</v>
          </cell>
        </row>
        <row r="3703">
          <cell r="A3703">
            <v>0</v>
          </cell>
          <cell r="B3703">
            <v>0</v>
          </cell>
          <cell r="C3703">
            <v>0</v>
          </cell>
          <cell r="D3703">
            <v>0</v>
          </cell>
          <cell r="E3703">
            <v>0</v>
          </cell>
          <cell r="F3703">
            <v>0</v>
          </cell>
          <cell r="G3703">
            <v>0</v>
          </cell>
          <cell r="H3703">
            <v>0</v>
          </cell>
          <cell r="I3703">
            <v>0</v>
          </cell>
          <cell r="J3703">
            <v>0</v>
          </cell>
          <cell r="K3703">
            <v>0</v>
          </cell>
          <cell r="L3703">
            <v>0</v>
          </cell>
          <cell r="M3703">
            <v>0</v>
          </cell>
          <cell r="N3703">
            <v>0</v>
          </cell>
        </row>
        <row r="3704">
          <cell r="A3704">
            <v>0</v>
          </cell>
          <cell r="B3704">
            <v>0</v>
          </cell>
          <cell r="C3704">
            <v>0</v>
          </cell>
          <cell r="D3704">
            <v>0</v>
          </cell>
          <cell r="E3704">
            <v>0</v>
          </cell>
          <cell r="F3704">
            <v>0</v>
          </cell>
          <cell r="G3704">
            <v>0</v>
          </cell>
          <cell r="H3704">
            <v>0</v>
          </cell>
          <cell r="I3704">
            <v>0</v>
          </cell>
          <cell r="J3704">
            <v>0</v>
          </cell>
          <cell r="K3704">
            <v>0</v>
          </cell>
          <cell r="L3704">
            <v>0</v>
          </cell>
          <cell r="M3704">
            <v>0</v>
          </cell>
          <cell r="N3704">
            <v>0</v>
          </cell>
        </row>
        <row r="3705">
          <cell r="A3705">
            <v>0</v>
          </cell>
          <cell r="B3705">
            <v>0</v>
          </cell>
          <cell r="C3705">
            <v>0</v>
          </cell>
          <cell r="D3705">
            <v>0</v>
          </cell>
          <cell r="E3705">
            <v>0</v>
          </cell>
          <cell r="F3705">
            <v>0</v>
          </cell>
          <cell r="G3705">
            <v>0</v>
          </cell>
          <cell r="H3705">
            <v>0</v>
          </cell>
          <cell r="I3705">
            <v>0</v>
          </cell>
          <cell r="J3705">
            <v>0</v>
          </cell>
          <cell r="K3705">
            <v>0</v>
          </cell>
          <cell r="L3705">
            <v>0</v>
          </cell>
          <cell r="M3705">
            <v>0</v>
          </cell>
          <cell r="N3705">
            <v>0</v>
          </cell>
        </row>
      </sheetData>
      <sheetData sheetId="1" refreshError="1"/>
      <sheetData sheetId="2"/>
      <sheetData sheetId="3" refreshError="1"/>
      <sheetData sheetId="4" refreshError="1"/>
      <sheetData sheetId="5">
        <row r="191">
          <cell r="A191">
            <v>0</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GENERAL"/>
      <sheetName val="MEDICION CUMPLIMIENTO"/>
      <sheetName val="RESUMEN - PARTICIPACION"/>
      <sheetName val="RESUMEN GENERAL"/>
      <sheetName val="RES. POR AREA"/>
      <sheetName val="PRELIMINAR POA"/>
    </sheetNames>
    <sheetDataSet>
      <sheetData sheetId="0">
        <row r="191">
          <cell r="A191">
            <v>0</v>
          </cell>
          <cell r="B191">
            <v>0</v>
          </cell>
          <cell r="C191">
            <v>0</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row>
        <row r="2787">
          <cell r="A2787">
            <v>0</v>
          </cell>
          <cell r="B2787">
            <v>0</v>
          </cell>
          <cell r="C2787">
            <v>0</v>
          </cell>
          <cell r="D2787">
            <v>0</v>
          </cell>
          <cell r="E2787">
            <v>0</v>
          </cell>
          <cell r="F2787">
            <v>0</v>
          </cell>
          <cell r="G2787">
            <v>0</v>
          </cell>
          <cell r="H2787">
            <v>0</v>
          </cell>
          <cell r="I2787">
            <v>0</v>
          </cell>
          <cell r="J2787">
            <v>0</v>
          </cell>
          <cell r="K2787">
            <v>0</v>
          </cell>
          <cell r="L2787">
            <v>0</v>
          </cell>
          <cell r="M2787">
            <v>0</v>
          </cell>
          <cell r="N2787">
            <v>0</v>
          </cell>
          <cell r="O2787">
            <v>0</v>
          </cell>
        </row>
        <row r="3699">
          <cell r="A3699">
            <v>0</v>
          </cell>
          <cell r="B3699">
            <v>0</v>
          </cell>
          <cell r="C3699">
            <v>0</v>
          </cell>
          <cell r="D3699">
            <v>0</v>
          </cell>
          <cell r="E3699">
            <v>0</v>
          </cell>
          <cell r="F3699">
            <v>0</v>
          </cell>
          <cell r="G3699">
            <v>0</v>
          </cell>
          <cell r="H3699">
            <v>0</v>
          </cell>
          <cell r="I3699">
            <v>0</v>
          </cell>
          <cell r="J3699">
            <v>0</v>
          </cell>
          <cell r="K3699">
            <v>0</v>
          </cell>
          <cell r="L3699">
            <v>0</v>
          </cell>
          <cell r="M3699">
            <v>0</v>
          </cell>
          <cell r="N3699">
            <v>0</v>
          </cell>
          <cell r="O3699">
            <v>0</v>
          </cell>
          <cell r="P3699">
            <v>0</v>
          </cell>
        </row>
        <row r="3700">
          <cell r="A3700">
            <v>0</v>
          </cell>
          <cell r="B3700">
            <v>0</v>
          </cell>
          <cell r="C3700">
            <v>0</v>
          </cell>
          <cell r="D3700">
            <v>0</v>
          </cell>
          <cell r="E3700">
            <v>0</v>
          </cell>
          <cell r="F3700">
            <v>0</v>
          </cell>
          <cell r="G3700">
            <v>0</v>
          </cell>
          <cell r="H3700">
            <v>0</v>
          </cell>
          <cell r="I3700">
            <v>0</v>
          </cell>
          <cell r="J3700">
            <v>0</v>
          </cell>
          <cell r="K3700">
            <v>0</v>
          </cell>
          <cell r="L3700">
            <v>0</v>
          </cell>
          <cell r="M3700">
            <v>0</v>
          </cell>
          <cell r="N3700">
            <v>0</v>
          </cell>
          <cell r="O3700">
            <v>0</v>
          </cell>
          <cell r="P3700">
            <v>0</v>
          </cell>
        </row>
        <row r="3701">
          <cell r="A3701">
            <v>0</v>
          </cell>
          <cell r="B3701">
            <v>0</v>
          </cell>
          <cell r="C3701">
            <v>0</v>
          </cell>
          <cell r="D3701">
            <v>0</v>
          </cell>
          <cell r="E3701">
            <v>0</v>
          </cell>
          <cell r="F3701">
            <v>0</v>
          </cell>
          <cell r="G3701">
            <v>0</v>
          </cell>
          <cell r="H3701">
            <v>0</v>
          </cell>
          <cell r="I3701">
            <v>0</v>
          </cell>
          <cell r="J3701">
            <v>0</v>
          </cell>
          <cell r="K3701">
            <v>0</v>
          </cell>
          <cell r="L3701">
            <v>0</v>
          </cell>
          <cell r="M3701">
            <v>0</v>
          </cell>
          <cell r="N3701">
            <v>0</v>
          </cell>
          <cell r="O3701">
            <v>0</v>
          </cell>
          <cell r="P3701">
            <v>0</v>
          </cell>
        </row>
        <row r="3702">
          <cell r="A3702">
            <v>0</v>
          </cell>
          <cell r="B3702">
            <v>0</v>
          </cell>
          <cell r="C3702">
            <v>0</v>
          </cell>
          <cell r="D3702">
            <v>0</v>
          </cell>
          <cell r="E3702">
            <v>0</v>
          </cell>
          <cell r="F3702">
            <v>0</v>
          </cell>
          <cell r="G3702">
            <v>0</v>
          </cell>
          <cell r="H3702">
            <v>0</v>
          </cell>
          <cell r="I3702">
            <v>0</v>
          </cell>
          <cell r="J3702">
            <v>0</v>
          </cell>
          <cell r="K3702">
            <v>0</v>
          </cell>
          <cell r="L3702">
            <v>0</v>
          </cell>
          <cell r="M3702">
            <v>0</v>
          </cell>
          <cell r="N3702">
            <v>0</v>
          </cell>
          <cell r="O3702">
            <v>0</v>
          </cell>
          <cell r="P3702">
            <v>0</v>
          </cell>
        </row>
        <row r="3703">
          <cell r="A3703">
            <v>0</v>
          </cell>
          <cell r="B3703">
            <v>0</v>
          </cell>
          <cell r="C3703">
            <v>0</v>
          </cell>
          <cell r="D3703">
            <v>0</v>
          </cell>
          <cell r="E3703">
            <v>0</v>
          </cell>
          <cell r="F3703">
            <v>0</v>
          </cell>
          <cell r="G3703">
            <v>0</v>
          </cell>
          <cell r="H3703">
            <v>0</v>
          </cell>
          <cell r="I3703">
            <v>0</v>
          </cell>
          <cell r="J3703">
            <v>0</v>
          </cell>
          <cell r="K3703">
            <v>0</v>
          </cell>
          <cell r="L3703">
            <v>0</v>
          </cell>
          <cell r="M3703">
            <v>0</v>
          </cell>
          <cell r="N3703">
            <v>0</v>
          </cell>
        </row>
        <row r="3704">
          <cell r="A3704">
            <v>0</v>
          </cell>
          <cell r="B3704">
            <v>0</v>
          </cell>
          <cell r="C3704">
            <v>0</v>
          </cell>
          <cell r="D3704">
            <v>0</v>
          </cell>
          <cell r="E3704">
            <v>0</v>
          </cell>
          <cell r="F3704">
            <v>0</v>
          </cell>
          <cell r="G3704">
            <v>0</v>
          </cell>
          <cell r="H3704">
            <v>0</v>
          </cell>
          <cell r="I3704">
            <v>0</v>
          </cell>
          <cell r="J3704">
            <v>0</v>
          </cell>
          <cell r="K3704">
            <v>0</v>
          </cell>
          <cell r="L3704">
            <v>0</v>
          </cell>
          <cell r="M3704">
            <v>0</v>
          </cell>
          <cell r="N3704">
            <v>0</v>
          </cell>
        </row>
        <row r="3705">
          <cell r="A3705">
            <v>0</v>
          </cell>
          <cell r="B3705">
            <v>0</v>
          </cell>
          <cell r="C3705">
            <v>0</v>
          </cell>
          <cell r="D3705">
            <v>0</v>
          </cell>
          <cell r="E3705">
            <v>0</v>
          </cell>
          <cell r="F3705">
            <v>0</v>
          </cell>
          <cell r="G3705">
            <v>0</v>
          </cell>
          <cell r="H3705">
            <v>0</v>
          </cell>
          <cell r="I3705">
            <v>0</v>
          </cell>
          <cell r="J3705">
            <v>0</v>
          </cell>
          <cell r="K3705">
            <v>0</v>
          </cell>
          <cell r="L3705">
            <v>0</v>
          </cell>
          <cell r="M3705">
            <v>0</v>
          </cell>
          <cell r="N3705">
            <v>0</v>
          </cell>
        </row>
      </sheetData>
      <sheetData sheetId="1"/>
      <sheetData sheetId="2"/>
      <sheetData sheetId="3"/>
      <sheetData sheetId="4"/>
      <sheetData sheetId="5">
        <row r="191">
          <cell r="A191">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60"/>
  <sheetViews>
    <sheetView showGridLines="0" tabSelected="1" zoomScale="50" zoomScaleNormal="50" zoomScaleSheetLayoutView="25" zoomScalePageLayoutView="70" workbookViewId="0">
      <selection activeCell="M52" sqref="M52"/>
    </sheetView>
  </sheetViews>
  <sheetFormatPr baseColWidth="10" defaultColWidth="20.7109375" defaultRowHeight="14.25"/>
  <cols>
    <col min="1" max="1" width="9.140625" style="1" customWidth="1"/>
    <col min="2" max="2" width="57.28515625" style="4" customWidth="1"/>
    <col min="3" max="3" width="30.42578125" style="4" customWidth="1"/>
    <col min="4" max="4" width="24.140625" style="1" customWidth="1"/>
    <col min="5" max="7" width="20.7109375" style="1" customWidth="1"/>
    <col min="8" max="8" width="20.42578125" style="2" customWidth="1"/>
    <col min="9" max="9" width="20.28515625" style="1" customWidth="1"/>
    <col min="10" max="10" width="28.85546875" style="1" customWidth="1"/>
    <col min="11" max="11" width="20.7109375" style="204" customWidth="1"/>
    <col min="12" max="12" width="21.85546875" style="1" customWidth="1"/>
    <col min="13" max="13" width="54.7109375" style="1" customWidth="1"/>
    <col min="14" max="14" width="6.85546875" style="1" customWidth="1"/>
    <col min="15" max="15" width="10.5703125" style="1" customWidth="1"/>
    <col min="16" max="16" width="39.5703125" style="1" customWidth="1"/>
    <col min="17" max="17" width="29.28515625" style="1" customWidth="1"/>
    <col min="18" max="16384" width="20.7109375" style="1"/>
  </cols>
  <sheetData>
    <row r="1" spans="1:18" ht="15">
      <c r="A1" s="334"/>
      <c r="B1" s="334"/>
      <c r="C1" s="334"/>
      <c r="D1" s="334"/>
      <c r="E1" s="334"/>
      <c r="F1" s="334"/>
      <c r="G1" s="334"/>
      <c r="H1" s="334"/>
      <c r="I1" s="334"/>
      <c r="J1" s="334"/>
      <c r="K1" s="334"/>
      <c r="L1" s="334"/>
      <c r="M1" s="334"/>
      <c r="N1" s="334"/>
      <c r="O1" s="334"/>
      <c r="P1" s="334"/>
      <c r="Q1" s="12"/>
    </row>
    <row r="2" spans="1:18" ht="15.75">
      <c r="A2" s="308" t="s">
        <v>12</v>
      </c>
      <c r="B2" s="308"/>
      <c r="C2" s="308"/>
      <c r="D2" s="308"/>
      <c r="E2" s="308"/>
      <c r="F2" s="308"/>
      <c r="G2" s="308"/>
      <c r="H2" s="308"/>
      <c r="I2" s="308"/>
      <c r="J2" s="308"/>
      <c r="K2" s="308"/>
      <c r="L2" s="308"/>
      <c r="M2" s="308"/>
      <c r="N2" s="20"/>
      <c r="O2" s="20"/>
      <c r="P2" s="20"/>
      <c r="Q2" s="20"/>
    </row>
    <row r="3" spans="1:18">
      <c r="A3" s="309" t="s">
        <v>13</v>
      </c>
      <c r="B3" s="309"/>
      <c r="C3" s="309"/>
      <c r="D3" s="309"/>
      <c r="E3" s="309"/>
      <c r="F3" s="309"/>
      <c r="G3" s="309"/>
      <c r="H3" s="309"/>
      <c r="I3" s="309"/>
      <c r="J3" s="309"/>
      <c r="K3" s="309"/>
      <c r="L3" s="309"/>
      <c r="M3" s="309"/>
      <c r="N3" s="21"/>
      <c r="O3" s="21"/>
      <c r="P3" s="21"/>
      <c r="Q3" s="21"/>
    </row>
    <row r="4" spans="1:18" ht="20.25">
      <c r="A4" s="310" t="s">
        <v>165</v>
      </c>
      <c r="B4" s="310"/>
      <c r="C4" s="310"/>
      <c r="D4" s="310"/>
      <c r="E4" s="310"/>
      <c r="F4" s="310"/>
      <c r="G4" s="310"/>
      <c r="H4" s="310"/>
      <c r="I4" s="310"/>
      <c r="J4" s="310"/>
      <c r="K4" s="310"/>
      <c r="L4" s="310"/>
      <c r="M4" s="310"/>
      <c r="N4" s="22"/>
      <c r="O4" s="22"/>
      <c r="P4" s="22"/>
      <c r="Q4" s="22"/>
    </row>
    <row r="5" spans="1:18" ht="20.25">
      <c r="A5" s="310" t="s">
        <v>14</v>
      </c>
      <c r="B5" s="310"/>
      <c r="C5" s="310"/>
      <c r="D5" s="310"/>
      <c r="E5" s="310"/>
      <c r="F5" s="310"/>
      <c r="G5" s="310"/>
      <c r="H5" s="310"/>
      <c r="I5" s="310"/>
      <c r="J5" s="310"/>
      <c r="K5" s="310"/>
      <c r="L5" s="310"/>
      <c r="M5" s="310"/>
      <c r="N5" s="22"/>
      <c r="O5" s="22"/>
      <c r="P5" s="22"/>
      <c r="Q5" s="22"/>
    </row>
    <row r="6" spans="1:18" ht="21.75" thickBot="1">
      <c r="A6" s="13"/>
      <c r="B6" s="14"/>
      <c r="C6" s="14"/>
      <c r="D6" s="15"/>
      <c r="E6" s="15"/>
      <c r="F6" s="15"/>
      <c r="G6" s="15"/>
      <c r="H6" s="15"/>
      <c r="I6" s="16"/>
      <c r="J6" s="16"/>
      <c r="K6" s="206"/>
      <c r="L6" s="16"/>
      <c r="M6" s="17"/>
      <c r="N6" s="17"/>
      <c r="O6" s="17"/>
      <c r="P6" s="15"/>
      <c r="Q6" s="12"/>
    </row>
    <row r="7" spans="1:18" ht="33" customHeight="1" thickBot="1">
      <c r="A7" s="314" t="s">
        <v>15</v>
      </c>
      <c r="B7" s="315"/>
      <c r="C7" s="315"/>
      <c r="D7" s="315"/>
      <c r="E7" s="315"/>
      <c r="F7" s="315"/>
      <c r="G7" s="315"/>
      <c r="H7" s="315"/>
      <c r="I7" s="315"/>
      <c r="J7" s="315"/>
      <c r="K7" s="315"/>
      <c r="L7" s="315"/>
      <c r="M7" s="316"/>
      <c r="N7" s="19"/>
      <c r="O7" s="322" t="s">
        <v>124</v>
      </c>
      <c r="P7" s="323"/>
      <c r="Q7" s="323"/>
      <c r="R7" s="324"/>
    </row>
    <row r="8" spans="1:18" ht="24" customHeight="1">
      <c r="A8" s="311" t="s">
        <v>129</v>
      </c>
      <c r="B8" s="312"/>
      <c r="C8" s="312"/>
      <c r="D8" s="313"/>
      <c r="E8" s="340" t="s">
        <v>114</v>
      </c>
      <c r="F8" s="341"/>
      <c r="G8" s="341"/>
      <c r="H8" s="342"/>
      <c r="I8" s="337" t="s">
        <v>115</v>
      </c>
      <c r="J8" s="338"/>
      <c r="K8" s="339"/>
      <c r="L8" s="328" t="s">
        <v>130</v>
      </c>
      <c r="M8" s="329"/>
      <c r="N8" s="18"/>
      <c r="O8" s="136" t="s">
        <v>7</v>
      </c>
      <c r="P8" s="137" t="s">
        <v>3</v>
      </c>
      <c r="Q8" s="138" t="s">
        <v>121</v>
      </c>
      <c r="R8" s="139" t="s">
        <v>125</v>
      </c>
    </row>
    <row r="9" spans="1:18" ht="27" customHeight="1" thickBot="1">
      <c r="A9" s="325"/>
      <c r="B9" s="326"/>
      <c r="C9" s="326"/>
      <c r="D9" s="327"/>
      <c r="E9" s="361"/>
      <c r="F9" s="362"/>
      <c r="G9" s="362"/>
      <c r="H9" s="363"/>
      <c r="I9" s="349"/>
      <c r="J9" s="350"/>
      <c r="K9" s="351"/>
      <c r="L9" s="330"/>
      <c r="M9" s="331"/>
      <c r="N9" s="18"/>
      <c r="O9" s="140" t="s">
        <v>8</v>
      </c>
      <c r="P9" s="141" t="s">
        <v>2</v>
      </c>
      <c r="Q9" s="142" t="s">
        <v>116</v>
      </c>
      <c r="R9" s="143" t="s">
        <v>126</v>
      </c>
    </row>
    <row r="10" spans="1:18" ht="26.25" customHeight="1">
      <c r="A10" s="335"/>
      <c r="B10" s="335"/>
      <c r="C10" s="335"/>
      <c r="D10" s="335"/>
      <c r="E10" s="335"/>
      <c r="F10" s="335"/>
      <c r="G10" s="335"/>
      <c r="H10" s="335"/>
      <c r="I10" s="335"/>
      <c r="J10" s="335"/>
      <c r="K10" s="335"/>
      <c r="L10" s="335"/>
      <c r="M10" s="335"/>
      <c r="N10" s="335"/>
      <c r="O10" s="140" t="s">
        <v>10</v>
      </c>
      <c r="P10" s="144" t="s">
        <v>9</v>
      </c>
      <c r="Q10" s="145" t="s">
        <v>118</v>
      </c>
      <c r="R10" s="143" t="s">
        <v>127</v>
      </c>
    </row>
    <row r="11" spans="1:18" ht="26.25" customHeight="1" thickBot="1">
      <c r="A11" s="3"/>
      <c r="B11" s="5"/>
      <c r="C11" s="5"/>
      <c r="D11" s="3"/>
      <c r="E11" s="3"/>
      <c r="F11" s="3"/>
      <c r="G11" s="3"/>
      <c r="O11" s="140" t="s">
        <v>111</v>
      </c>
      <c r="P11" s="146" t="s">
        <v>106</v>
      </c>
      <c r="Q11" s="147" t="s">
        <v>122</v>
      </c>
      <c r="R11" s="143" t="s">
        <v>128</v>
      </c>
    </row>
    <row r="12" spans="1:18" ht="40.5" customHeight="1" thickBot="1">
      <c r="A12" s="346" t="s">
        <v>64</v>
      </c>
      <c r="B12" s="347"/>
      <c r="C12" s="347"/>
      <c r="D12" s="347"/>
      <c r="E12" s="347"/>
      <c r="F12" s="347"/>
      <c r="G12" s="348"/>
      <c r="H12" s="343" t="s">
        <v>27</v>
      </c>
      <c r="I12" s="344"/>
      <c r="J12" s="345"/>
      <c r="K12" s="358" t="s">
        <v>25</v>
      </c>
      <c r="L12" s="359"/>
      <c r="M12" s="360"/>
      <c r="N12" s="8"/>
      <c r="O12" s="148" t="s">
        <v>108</v>
      </c>
      <c r="P12" s="149" t="s">
        <v>112</v>
      </c>
      <c r="Q12" s="332"/>
      <c r="R12" s="333"/>
    </row>
    <row r="13" spans="1:18" ht="121.5" customHeight="1" thickBot="1">
      <c r="A13" s="64" t="s">
        <v>0</v>
      </c>
      <c r="B13" s="65" t="s">
        <v>28</v>
      </c>
      <c r="C13" s="65" t="s">
        <v>1</v>
      </c>
      <c r="D13" s="65" t="s">
        <v>30</v>
      </c>
      <c r="E13" s="24" t="s">
        <v>31</v>
      </c>
      <c r="F13" s="65" t="s">
        <v>29</v>
      </c>
      <c r="G13" s="66" t="s">
        <v>62</v>
      </c>
      <c r="H13" s="61" t="s">
        <v>63</v>
      </c>
      <c r="I13" s="62" t="s">
        <v>5</v>
      </c>
      <c r="J13" s="63" t="s">
        <v>6</v>
      </c>
      <c r="K13" s="59" t="s">
        <v>26</v>
      </c>
      <c r="L13" s="69" t="s">
        <v>65</v>
      </c>
      <c r="M13" s="60" t="s">
        <v>11</v>
      </c>
      <c r="N13" s="8"/>
    </row>
    <row r="14" spans="1:18" ht="34.5" customHeight="1" thickBot="1">
      <c r="A14" s="289" t="s">
        <v>32</v>
      </c>
      <c r="B14" s="290"/>
      <c r="C14" s="290"/>
      <c r="D14" s="290"/>
      <c r="E14" s="290"/>
      <c r="F14" s="319"/>
      <c r="G14" s="290"/>
      <c r="H14" s="290"/>
      <c r="I14" s="290"/>
      <c r="J14" s="290"/>
      <c r="K14" s="290"/>
      <c r="L14" s="290"/>
      <c r="M14" s="291"/>
      <c r="N14" s="8"/>
    </row>
    <row r="15" spans="1:18" ht="121.5" customHeight="1" thickBot="1">
      <c r="A15" s="70">
        <v>1</v>
      </c>
      <c r="B15" s="71" t="s">
        <v>16</v>
      </c>
      <c r="C15" s="74" t="s">
        <v>66</v>
      </c>
      <c r="D15" s="80" t="s">
        <v>84</v>
      </c>
      <c r="E15" s="113">
        <v>3</v>
      </c>
      <c r="F15" s="129" t="s">
        <v>156</v>
      </c>
      <c r="G15" s="130">
        <v>2</v>
      </c>
      <c r="H15" s="159">
        <v>2</v>
      </c>
      <c r="I15" s="150">
        <v>43360</v>
      </c>
      <c r="J15" s="239" t="s">
        <v>166</v>
      </c>
      <c r="K15" s="207" t="s">
        <v>3</v>
      </c>
      <c r="L15" s="109">
        <v>3</v>
      </c>
      <c r="M15" s="228" t="s">
        <v>175</v>
      </c>
      <c r="N15" s="8"/>
    </row>
    <row r="16" spans="1:18" ht="171.75" customHeight="1">
      <c r="A16" s="72">
        <v>2</v>
      </c>
      <c r="B16" s="28" t="s">
        <v>17</v>
      </c>
      <c r="C16" s="28" t="s">
        <v>67</v>
      </c>
      <c r="D16" s="81" t="s">
        <v>89</v>
      </c>
      <c r="E16" s="114">
        <v>7</v>
      </c>
      <c r="F16" s="129" t="s">
        <v>120</v>
      </c>
      <c r="G16" s="131">
        <v>2</v>
      </c>
      <c r="H16" s="222">
        <v>2</v>
      </c>
      <c r="I16" s="242" t="s">
        <v>167</v>
      </c>
      <c r="J16" s="243" t="s">
        <v>168</v>
      </c>
      <c r="K16" s="227" t="s">
        <v>3</v>
      </c>
      <c r="L16" s="91">
        <v>7</v>
      </c>
      <c r="M16" s="228" t="s">
        <v>176</v>
      </c>
      <c r="N16" s="23"/>
    </row>
    <row r="17" spans="1:16" s="6" customFormat="1" ht="126">
      <c r="A17" s="72">
        <v>3</v>
      </c>
      <c r="B17" s="29" t="s">
        <v>113</v>
      </c>
      <c r="C17" s="28" t="s">
        <v>68</v>
      </c>
      <c r="D17" s="82" t="s">
        <v>85</v>
      </c>
      <c r="E17" s="115">
        <v>7</v>
      </c>
      <c r="F17" s="129" t="s">
        <v>116</v>
      </c>
      <c r="G17" s="124">
        <v>1</v>
      </c>
      <c r="H17" s="222">
        <v>1</v>
      </c>
      <c r="I17" s="99" t="s">
        <v>160</v>
      </c>
      <c r="J17" s="100" t="s">
        <v>157</v>
      </c>
      <c r="K17" s="227" t="s">
        <v>3</v>
      </c>
      <c r="L17" s="91">
        <v>7</v>
      </c>
      <c r="M17" s="232"/>
      <c r="N17" s="9"/>
    </row>
    <row r="18" spans="1:16" s="6" customFormat="1" ht="37.5" customHeight="1">
      <c r="A18" s="295">
        <v>4</v>
      </c>
      <c r="B18" s="29" t="s">
        <v>18</v>
      </c>
      <c r="C18" s="286" t="s">
        <v>88</v>
      </c>
      <c r="D18" s="286" t="s">
        <v>87</v>
      </c>
      <c r="E18" s="116">
        <v>3</v>
      </c>
      <c r="F18" s="132"/>
      <c r="G18" s="133"/>
      <c r="H18" s="263">
        <v>1</v>
      </c>
      <c r="I18" s="272">
        <v>43403</v>
      </c>
      <c r="J18" s="260" t="s">
        <v>180</v>
      </c>
      <c r="K18" s="255" t="s">
        <v>3</v>
      </c>
      <c r="L18" s="279">
        <v>1</v>
      </c>
      <c r="M18" s="281" t="s">
        <v>191</v>
      </c>
      <c r="N18" s="9"/>
    </row>
    <row r="19" spans="1:16" s="6" customFormat="1" ht="234" customHeight="1">
      <c r="A19" s="296"/>
      <c r="B19" s="30" t="s">
        <v>19</v>
      </c>
      <c r="C19" s="287"/>
      <c r="D19" s="287"/>
      <c r="E19" s="118">
        <v>1</v>
      </c>
      <c r="F19" s="158" t="s">
        <v>117</v>
      </c>
      <c r="G19" s="134">
        <v>1</v>
      </c>
      <c r="H19" s="265"/>
      <c r="I19" s="273"/>
      <c r="J19" s="262"/>
      <c r="K19" s="256"/>
      <c r="L19" s="280"/>
      <c r="M19" s="282"/>
      <c r="N19" s="9"/>
    </row>
    <row r="20" spans="1:16" s="6" customFormat="1" ht="60" customHeight="1">
      <c r="A20" s="336"/>
      <c r="B20" s="31" t="s">
        <v>20</v>
      </c>
      <c r="C20" s="352"/>
      <c r="D20" s="352"/>
      <c r="E20" s="117">
        <v>2</v>
      </c>
      <c r="F20" s="170" t="s">
        <v>116</v>
      </c>
      <c r="G20" s="125">
        <v>1</v>
      </c>
      <c r="H20" s="223">
        <v>1</v>
      </c>
      <c r="I20" s="210" t="s">
        <v>159</v>
      </c>
      <c r="J20" s="224" t="s">
        <v>158</v>
      </c>
      <c r="K20" s="231" t="s">
        <v>3</v>
      </c>
      <c r="L20" s="171">
        <v>2</v>
      </c>
      <c r="M20" s="164"/>
      <c r="N20" s="9"/>
    </row>
    <row r="21" spans="1:16" s="6" customFormat="1" ht="23.25" customHeight="1">
      <c r="A21" s="295">
        <v>5</v>
      </c>
      <c r="B21" s="32" t="s">
        <v>21</v>
      </c>
      <c r="C21" s="286" t="s">
        <v>69</v>
      </c>
      <c r="D21" s="286" t="s">
        <v>86</v>
      </c>
      <c r="E21" s="116">
        <v>10</v>
      </c>
      <c r="F21" s="132"/>
      <c r="G21" s="135"/>
      <c r="H21" s="263">
        <v>1</v>
      </c>
      <c r="I21" s="272">
        <v>43424</v>
      </c>
      <c r="J21" s="268" t="s">
        <v>181</v>
      </c>
      <c r="K21" s="255" t="s">
        <v>3</v>
      </c>
      <c r="L21" s="279">
        <v>5</v>
      </c>
      <c r="M21" s="281" t="s">
        <v>192</v>
      </c>
      <c r="N21" s="9"/>
    </row>
    <row r="22" spans="1:16" s="6" customFormat="1" ht="198.75" customHeight="1">
      <c r="A22" s="296"/>
      <c r="B22" s="33" t="s">
        <v>22</v>
      </c>
      <c r="C22" s="287"/>
      <c r="D22" s="287"/>
      <c r="E22" s="118">
        <v>5</v>
      </c>
      <c r="F22" s="151" t="s">
        <v>117</v>
      </c>
      <c r="G22" s="170">
        <v>1</v>
      </c>
      <c r="H22" s="265"/>
      <c r="I22" s="273"/>
      <c r="J22" s="269"/>
      <c r="K22" s="256"/>
      <c r="L22" s="280"/>
      <c r="M22" s="282"/>
      <c r="N22" s="9"/>
    </row>
    <row r="23" spans="1:16" s="6" customFormat="1" ht="78" customHeight="1">
      <c r="A23" s="296"/>
      <c r="B23" s="34" t="s">
        <v>23</v>
      </c>
      <c r="C23" s="287"/>
      <c r="D23" s="287"/>
      <c r="E23" s="118">
        <v>2</v>
      </c>
      <c r="F23" s="213" t="s">
        <v>116</v>
      </c>
      <c r="G23" s="125">
        <v>1</v>
      </c>
      <c r="H23" s="221">
        <v>1</v>
      </c>
      <c r="I23" s="211" t="s">
        <v>161</v>
      </c>
      <c r="J23" s="212" t="s">
        <v>164</v>
      </c>
      <c r="K23" s="229" t="s">
        <v>3</v>
      </c>
      <c r="L23" s="214">
        <v>2</v>
      </c>
      <c r="M23" s="215"/>
      <c r="N23" s="9"/>
    </row>
    <row r="24" spans="1:16" s="6" customFormat="1" ht="88.5" customHeight="1" thickBot="1">
      <c r="A24" s="297"/>
      <c r="B24" s="73" t="s">
        <v>24</v>
      </c>
      <c r="C24" s="288"/>
      <c r="D24" s="288"/>
      <c r="E24" s="119">
        <v>3</v>
      </c>
      <c r="F24" s="126" t="s">
        <v>118</v>
      </c>
      <c r="G24" s="127">
        <v>1</v>
      </c>
      <c r="H24" s="244">
        <v>1</v>
      </c>
      <c r="I24" s="241">
        <v>43360</v>
      </c>
      <c r="J24" s="245" t="s">
        <v>169</v>
      </c>
      <c r="K24" s="227" t="s">
        <v>3</v>
      </c>
      <c r="L24" s="172">
        <v>3</v>
      </c>
      <c r="M24" s="165"/>
      <c r="N24" s="9"/>
    </row>
    <row r="25" spans="1:16" s="6" customFormat="1" ht="28.5" customHeight="1" thickBot="1">
      <c r="A25" s="289" t="s">
        <v>33</v>
      </c>
      <c r="B25" s="290"/>
      <c r="C25" s="290"/>
      <c r="D25" s="290"/>
      <c r="E25" s="290"/>
      <c r="F25" s="357"/>
      <c r="G25" s="290"/>
      <c r="H25" s="290"/>
      <c r="I25" s="290"/>
      <c r="J25" s="290"/>
      <c r="K25" s="290"/>
      <c r="L25" s="290"/>
      <c r="M25" s="291"/>
      <c r="N25" s="10"/>
      <c r="O25" s="7"/>
      <c r="P25" s="7"/>
    </row>
    <row r="26" spans="1:16" s="6" customFormat="1" ht="162.75" customHeight="1">
      <c r="A26" s="44">
        <v>6</v>
      </c>
      <c r="B26" s="31" t="s">
        <v>34</v>
      </c>
      <c r="C26" s="31" t="s">
        <v>70</v>
      </c>
      <c r="D26" s="43" t="s">
        <v>90</v>
      </c>
      <c r="E26" s="44">
        <v>8</v>
      </c>
      <c r="F26" s="123" t="s">
        <v>119</v>
      </c>
      <c r="G26" s="123">
        <v>4</v>
      </c>
      <c r="H26" s="223">
        <v>3</v>
      </c>
      <c r="I26" s="220">
        <v>43396</v>
      </c>
      <c r="J26" s="240" t="s">
        <v>182</v>
      </c>
      <c r="K26" s="90" t="s">
        <v>2</v>
      </c>
      <c r="L26" s="90">
        <v>7</v>
      </c>
      <c r="M26" s="225" t="s">
        <v>199</v>
      </c>
      <c r="N26" s="10"/>
    </row>
    <row r="27" spans="1:16" s="7" customFormat="1" ht="168" customHeight="1">
      <c r="A27" s="36">
        <v>7</v>
      </c>
      <c r="B27" s="35" t="s">
        <v>35</v>
      </c>
      <c r="C27" s="35" t="s">
        <v>71</v>
      </c>
      <c r="D27" s="82" t="s">
        <v>91</v>
      </c>
      <c r="E27" s="36">
        <v>5</v>
      </c>
      <c r="F27" s="36" t="s">
        <v>120</v>
      </c>
      <c r="G27" s="36">
        <v>2</v>
      </c>
      <c r="H27" s="223">
        <v>2</v>
      </c>
      <c r="I27" s="220">
        <v>43370</v>
      </c>
      <c r="J27" s="246" t="s">
        <v>170</v>
      </c>
      <c r="K27" s="91" t="s">
        <v>3</v>
      </c>
      <c r="L27" s="91">
        <v>5</v>
      </c>
      <c r="M27" s="225" t="s">
        <v>177</v>
      </c>
      <c r="N27" s="10"/>
      <c r="O27" s="6"/>
      <c r="P27" s="6"/>
    </row>
    <row r="28" spans="1:16" s="6" customFormat="1" ht="144.75" thickBot="1">
      <c r="A28" s="37">
        <v>8</v>
      </c>
      <c r="B28" s="29" t="s">
        <v>36</v>
      </c>
      <c r="C28" s="74" t="s">
        <v>72</v>
      </c>
      <c r="D28" s="83" t="s">
        <v>92</v>
      </c>
      <c r="E28" s="37">
        <v>2</v>
      </c>
      <c r="F28" s="37" t="s">
        <v>121</v>
      </c>
      <c r="G28" s="37">
        <v>1</v>
      </c>
      <c r="H28" s="152">
        <v>1</v>
      </c>
      <c r="I28" s="153">
        <v>43146</v>
      </c>
      <c r="J28" s="160" t="s">
        <v>132</v>
      </c>
      <c r="K28" s="92" t="s">
        <v>3</v>
      </c>
      <c r="L28" s="92">
        <v>2</v>
      </c>
      <c r="M28" s="93"/>
      <c r="N28" s="11"/>
    </row>
    <row r="29" spans="1:16" s="6" customFormat="1" ht="24" customHeight="1" thickBot="1">
      <c r="A29" s="318" t="s">
        <v>37</v>
      </c>
      <c r="B29" s="319"/>
      <c r="C29" s="319"/>
      <c r="D29" s="319"/>
      <c r="E29" s="319"/>
      <c r="F29" s="319"/>
      <c r="G29" s="319"/>
      <c r="H29" s="319"/>
      <c r="I29" s="319"/>
      <c r="J29" s="319"/>
      <c r="K29" s="319"/>
      <c r="L29" s="319"/>
      <c r="M29" s="320"/>
      <c r="N29" s="11"/>
    </row>
    <row r="30" spans="1:16" s="6" customFormat="1" ht="33.75" customHeight="1">
      <c r="A30" s="298">
        <v>9</v>
      </c>
      <c r="B30" s="75" t="s">
        <v>38</v>
      </c>
      <c r="C30" s="353" t="s">
        <v>73</v>
      </c>
      <c r="D30" s="356" t="s">
        <v>110</v>
      </c>
      <c r="E30" s="42">
        <v>7</v>
      </c>
      <c r="F30" s="128"/>
      <c r="G30" s="128"/>
      <c r="H30" s="177"/>
      <c r="I30" s="178"/>
      <c r="J30" s="102"/>
      <c r="K30" s="270" t="s">
        <v>108</v>
      </c>
      <c r="L30" s="283"/>
      <c r="M30" s="283"/>
      <c r="N30" s="11"/>
    </row>
    <row r="31" spans="1:16" s="6" customFormat="1" ht="55.5" customHeight="1" thickBot="1">
      <c r="A31" s="299"/>
      <c r="B31" s="76" t="s">
        <v>49</v>
      </c>
      <c r="C31" s="354"/>
      <c r="D31" s="293"/>
      <c r="E31" s="162" t="s">
        <v>108</v>
      </c>
      <c r="F31" s="122"/>
      <c r="G31" s="122"/>
      <c r="H31" s="175"/>
      <c r="I31" s="175"/>
      <c r="J31" s="103"/>
      <c r="K31" s="271"/>
      <c r="L31" s="284"/>
      <c r="M31" s="284"/>
      <c r="N31" s="10"/>
    </row>
    <row r="32" spans="1:16" s="6" customFormat="1" ht="100.5" customHeight="1">
      <c r="A32" s="299"/>
      <c r="B32" s="76" t="s">
        <v>50</v>
      </c>
      <c r="C32" s="354"/>
      <c r="D32" s="293"/>
      <c r="E32" s="111">
        <v>3</v>
      </c>
      <c r="F32" s="122" t="s">
        <v>121</v>
      </c>
      <c r="G32" s="209">
        <v>1</v>
      </c>
      <c r="H32" s="216">
        <v>1</v>
      </c>
      <c r="I32" s="217">
        <v>43164</v>
      </c>
      <c r="J32" s="160" t="s">
        <v>133</v>
      </c>
      <c r="K32" s="173" t="s">
        <v>3</v>
      </c>
      <c r="L32" s="174">
        <v>3</v>
      </c>
      <c r="M32" s="167"/>
      <c r="N32" s="11"/>
    </row>
    <row r="33" spans="1:49" s="6" customFormat="1" ht="93.75" customHeight="1">
      <c r="A33" s="299"/>
      <c r="B33" s="306" t="s">
        <v>51</v>
      </c>
      <c r="C33" s="354"/>
      <c r="D33" s="293"/>
      <c r="E33" s="301">
        <v>4</v>
      </c>
      <c r="F33" s="266" t="s">
        <v>155</v>
      </c>
      <c r="G33" s="266">
        <v>2</v>
      </c>
      <c r="H33" s="223">
        <v>2</v>
      </c>
      <c r="I33" s="220">
        <v>43444</v>
      </c>
      <c r="J33" s="274" t="s">
        <v>183</v>
      </c>
      <c r="K33" s="271" t="s">
        <v>3</v>
      </c>
      <c r="L33" s="270">
        <v>4</v>
      </c>
      <c r="M33" s="277" t="s">
        <v>193</v>
      </c>
      <c r="N33" s="11"/>
    </row>
    <row r="34" spans="1:49" s="6" customFormat="1" ht="41.25" customHeight="1">
      <c r="A34" s="300"/>
      <c r="B34" s="307"/>
      <c r="C34" s="355"/>
      <c r="D34" s="294"/>
      <c r="E34" s="302"/>
      <c r="F34" s="267"/>
      <c r="G34" s="267"/>
      <c r="H34" s="176"/>
      <c r="I34" s="176"/>
      <c r="J34" s="275"/>
      <c r="K34" s="276"/>
      <c r="L34" s="276"/>
      <c r="M34" s="278"/>
      <c r="N34" s="10"/>
    </row>
    <row r="35" spans="1:49" s="6" customFormat="1" ht="27.75">
      <c r="A35" s="266">
        <v>10</v>
      </c>
      <c r="B35" s="49" t="s">
        <v>39</v>
      </c>
      <c r="C35" s="292" t="s">
        <v>74</v>
      </c>
      <c r="D35" s="292" t="s">
        <v>94</v>
      </c>
      <c r="E35" s="45">
        <v>8</v>
      </c>
      <c r="F35" s="37"/>
      <c r="G35" s="37"/>
      <c r="H35" s="154"/>
      <c r="I35" s="154"/>
      <c r="J35" s="317"/>
      <c r="K35" s="277" t="s">
        <v>108</v>
      </c>
      <c r="L35" s="168"/>
      <c r="M35" s="168"/>
      <c r="N35" s="10"/>
      <c r="O35" s="7"/>
      <c r="P35" s="7"/>
    </row>
    <row r="36" spans="1:49" s="6" customFormat="1" ht="37.5">
      <c r="A36" s="266"/>
      <c r="B36" s="40" t="s">
        <v>55</v>
      </c>
      <c r="C36" s="293"/>
      <c r="D36" s="293"/>
      <c r="E36" s="301"/>
      <c r="F36" s="208"/>
      <c r="G36" s="208"/>
      <c r="H36" s="155"/>
      <c r="I36" s="155"/>
      <c r="J36" s="275"/>
      <c r="K36" s="321"/>
      <c r="L36" s="166"/>
      <c r="M36" s="166"/>
      <c r="N36" s="11"/>
      <c r="O36" s="7"/>
      <c r="P36" s="7"/>
    </row>
    <row r="37" spans="1:49" s="7" customFormat="1" ht="37.5">
      <c r="A37" s="266"/>
      <c r="B37" s="41" t="s">
        <v>54</v>
      </c>
      <c r="C37" s="293"/>
      <c r="D37" s="293"/>
      <c r="E37" s="302"/>
      <c r="F37" s="209"/>
      <c r="G37" s="209"/>
      <c r="H37" s="218"/>
      <c r="I37" s="218"/>
      <c r="J37" s="101"/>
      <c r="K37" s="236" t="s">
        <v>108</v>
      </c>
      <c r="L37" s="167"/>
      <c r="M37" s="167"/>
      <c r="N37" s="11"/>
      <c r="O37" s="6"/>
      <c r="P37" s="6"/>
    </row>
    <row r="38" spans="1:49" s="7" customFormat="1" ht="324" customHeight="1">
      <c r="A38" s="266"/>
      <c r="B38" s="39" t="s">
        <v>52</v>
      </c>
      <c r="C38" s="293"/>
      <c r="D38" s="293"/>
      <c r="E38" s="111">
        <v>4</v>
      </c>
      <c r="F38" s="36" t="s">
        <v>121</v>
      </c>
      <c r="G38" s="36">
        <v>1</v>
      </c>
      <c r="H38" s="233">
        <v>1</v>
      </c>
      <c r="I38" s="234">
        <v>43160</v>
      </c>
      <c r="J38" s="238" t="s">
        <v>134</v>
      </c>
      <c r="K38" s="235" t="s">
        <v>2</v>
      </c>
      <c r="L38" s="174">
        <v>2</v>
      </c>
      <c r="M38" s="237" t="s">
        <v>178</v>
      </c>
      <c r="N38" s="10"/>
      <c r="O38" s="6"/>
      <c r="P38" s="6"/>
    </row>
    <row r="39" spans="1:49" s="6" customFormat="1" ht="85.5" customHeight="1">
      <c r="A39" s="267"/>
      <c r="B39" s="31" t="s">
        <v>53</v>
      </c>
      <c r="C39" s="294"/>
      <c r="D39" s="294"/>
      <c r="E39" s="112">
        <v>4</v>
      </c>
      <c r="F39" s="123" t="s">
        <v>121</v>
      </c>
      <c r="G39" s="123">
        <v>1</v>
      </c>
      <c r="H39" s="156">
        <v>1</v>
      </c>
      <c r="I39" s="157">
        <v>43182</v>
      </c>
      <c r="J39" s="160" t="s">
        <v>135</v>
      </c>
      <c r="K39" s="174" t="s">
        <v>3</v>
      </c>
      <c r="L39" s="174">
        <v>4</v>
      </c>
      <c r="M39" s="167"/>
      <c r="N39" s="10"/>
    </row>
    <row r="40" spans="1:49" s="6" customFormat="1" ht="107.25" customHeight="1">
      <c r="A40" s="252">
        <v>11</v>
      </c>
      <c r="B40" s="46" t="s">
        <v>56</v>
      </c>
      <c r="C40" s="303" t="s">
        <v>75</v>
      </c>
      <c r="D40" s="77" t="s">
        <v>95</v>
      </c>
      <c r="E40" s="110">
        <v>4</v>
      </c>
      <c r="F40" s="48" t="s">
        <v>121</v>
      </c>
      <c r="G40" s="48">
        <v>1</v>
      </c>
      <c r="H40" s="108">
        <v>1</v>
      </c>
      <c r="I40" s="219">
        <v>43182</v>
      </c>
      <c r="J40" s="169" t="s">
        <v>131</v>
      </c>
      <c r="K40" s="179" t="s">
        <v>3</v>
      </c>
      <c r="L40" s="181">
        <v>4</v>
      </c>
      <c r="M40" s="96"/>
      <c r="N40" s="10"/>
    </row>
    <row r="41" spans="1:49" s="6" customFormat="1" ht="115.5" customHeight="1">
      <c r="A41" s="254"/>
      <c r="B41" s="47" t="s">
        <v>40</v>
      </c>
      <c r="C41" s="305"/>
      <c r="D41" s="79" t="s">
        <v>96</v>
      </c>
      <c r="E41" s="161">
        <v>3</v>
      </c>
      <c r="F41" s="121" t="s">
        <v>117</v>
      </c>
      <c r="G41" s="121">
        <v>1</v>
      </c>
      <c r="H41" s="223">
        <v>1</v>
      </c>
      <c r="I41" s="220">
        <v>43462</v>
      </c>
      <c r="J41" s="246" t="s">
        <v>184</v>
      </c>
      <c r="K41" s="180" t="s">
        <v>3</v>
      </c>
      <c r="L41" s="180">
        <v>3</v>
      </c>
      <c r="M41" s="230" t="s">
        <v>194</v>
      </c>
      <c r="N41" s="10"/>
    </row>
    <row r="42" spans="1:49" s="26" customFormat="1" ht="217.5" customHeight="1">
      <c r="A42" s="48">
        <v>12</v>
      </c>
      <c r="B42" s="27" t="s">
        <v>41</v>
      </c>
      <c r="C42" s="68" t="s">
        <v>76</v>
      </c>
      <c r="D42" s="68" t="s">
        <v>98</v>
      </c>
      <c r="E42" s="48">
        <v>3</v>
      </c>
      <c r="F42" s="48" t="s">
        <v>118</v>
      </c>
      <c r="G42" s="48">
        <v>1</v>
      </c>
      <c r="H42" s="223">
        <v>1</v>
      </c>
      <c r="I42" s="241">
        <v>43371</v>
      </c>
      <c r="J42" s="248" t="s">
        <v>171</v>
      </c>
      <c r="K42" s="181" t="s">
        <v>2</v>
      </c>
      <c r="L42" s="181">
        <v>1.5</v>
      </c>
      <c r="M42" s="225" t="s">
        <v>179</v>
      </c>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row>
    <row r="43" spans="1:49" s="26" customFormat="1" ht="120" customHeight="1">
      <c r="A43" s="48">
        <v>13</v>
      </c>
      <c r="B43" s="29" t="s">
        <v>42</v>
      </c>
      <c r="C43" s="77" t="s">
        <v>93</v>
      </c>
      <c r="D43" s="68" t="s">
        <v>97</v>
      </c>
      <c r="E43" s="48">
        <v>3</v>
      </c>
      <c r="F43" s="48" t="s">
        <v>116</v>
      </c>
      <c r="G43" s="48">
        <v>1</v>
      </c>
      <c r="H43" s="223">
        <v>1</v>
      </c>
      <c r="I43" s="220" t="s">
        <v>162</v>
      </c>
      <c r="J43" s="249" t="s">
        <v>163</v>
      </c>
      <c r="K43" s="181" t="s">
        <v>3</v>
      </c>
      <c r="L43" s="181">
        <v>3</v>
      </c>
      <c r="M43" s="96"/>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row>
    <row r="44" spans="1:49" s="26" customFormat="1" ht="75" customHeight="1">
      <c r="A44" s="252">
        <v>14</v>
      </c>
      <c r="B44" s="38" t="s">
        <v>43</v>
      </c>
      <c r="C44" s="303" t="s">
        <v>77</v>
      </c>
      <c r="D44" s="303" t="s">
        <v>99</v>
      </c>
      <c r="E44" s="52">
        <v>7</v>
      </c>
      <c r="F44" s="252" t="s">
        <v>118</v>
      </c>
      <c r="G44" s="252">
        <v>1</v>
      </c>
      <c r="H44" s="263"/>
      <c r="I44" s="104"/>
      <c r="J44" s="260" t="s">
        <v>172</v>
      </c>
      <c r="K44" s="257" t="s">
        <v>3</v>
      </c>
      <c r="L44" s="257">
        <v>7</v>
      </c>
      <c r="M44" s="94"/>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row>
    <row r="45" spans="1:49" s="26" customFormat="1" ht="33" customHeight="1">
      <c r="A45" s="253"/>
      <c r="B45" s="49" t="s">
        <v>44</v>
      </c>
      <c r="C45" s="304"/>
      <c r="D45" s="304"/>
      <c r="E45" s="53">
        <v>2</v>
      </c>
      <c r="F45" s="253"/>
      <c r="G45" s="253"/>
      <c r="H45" s="264"/>
      <c r="I45" s="106"/>
      <c r="J45" s="261"/>
      <c r="K45" s="258"/>
      <c r="L45" s="258"/>
      <c r="M45" s="97"/>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row>
    <row r="46" spans="1:49" s="26" customFormat="1" ht="37.5" customHeight="1">
      <c r="A46" s="253"/>
      <c r="B46" s="50" t="s">
        <v>45</v>
      </c>
      <c r="C46" s="304"/>
      <c r="D46" s="304"/>
      <c r="E46" s="53">
        <v>2</v>
      </c>
      <c r="F46" s="253"/>
      <c r="G46" s="253"/>
      <c r="H46" s="264"/>
      <c r="I46" s="106"/>
      <c r="J46" s="261"/>
      <c r="K46" s="258"/>
      <c r="L46" s="258"/>
      <c r="M46" s="97"/>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row>
    <row r="47" spans="1:49" s="26" customFormat="1" ht="23.25" customHeight="1">
      <c r="A47" s="253"/>
      <c r="B47" s="50" t="s">
        <v>46</v>
      </c>
      <c r="C47" s="304"/>
      <c r="D47" s="304"/>
      <c r="E47" s="53">
        <v>1</v>
      </c>
      <c r="F47" s="253"/>
      <c r="G47" s="253"/>
      <c r="H47" s="264"/>
      <c r="I47" s="106"/>
      <c r="J47" s="261"/>
      <c r="K47" s="258"/>
      <c r="L47" s="258"/>
      <c r="M47" s="97"/>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row>
    <row r="48" spans="1:49" s="26" customFormat="1" ht="23.25" customHeight="1">
      <c r="A48" s="254"/>
      <c r="B48" s="51" t="s">
        <v>47</v>
      </c>
      <c r="C48" s="305"/>
      <c r="D48" s="305"/>
      <c r="E48" s="54">
        <v>2</v>
      </c>
      <c r="F48" s="254"/>
      <c r="G48" s="254"/>
      <c r="H48" s="265"/>
      <c r="I48" s="105"/>
      <c r="J48" s="262"/>
      <c r="K48" s="259"/>
      <c r="L48" s="259"/>
      <c r="M48" s="9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row>
    <row r="49" spans="1:49" s="26" customFormat="1" ht="108.75" thickBot="1">
      <c r="A49" s="52">
        <v>15</v>
      </c>
      <c r="B49" s="30" t="s">
        <v>48</v>
      </c>
      <c r="C49" s="84" t="s">
        <v>78</v>
      </c>
      <c r="D49" s="77" t="s">
        <v>100</v>
      </c>
      <c r="E49" s="52">
        <v>5</v>
      </c>
      <c r="F49" s="120" t="s">
        <v>118</v>
      </c>
      <c r="G49" s="120">
        <v>1</v>
      </c>
      <c r="H49" s="223"/>
      <c r="I49" s="104"/>
      <c r="J49" s="246" t="s">
        <v>173</v>
      </c>
      <c r="K49" s="179" t="s">
        <v>3</v>
      </c>
      <c r="L49" s="179">
        <v>5</v>
      </c>
      <c r="M49" s="94"/>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row>
    <row r="50" spans="1:49" s="26" customFormat="1" ht="24" customHeight="1" thickBot="1">
      <c r="A50" s="289" t="s">
        <v>61</v>
      </c>
      <c r="B50" s="290"/>
      <c r="C50" s="290"/>
      <c r="D50" s="290"/>
      <c r="E50" s="290"/>
      <c r="F50" s="290"/>
      <c r="G50" s="290"/>
      <c r="H50" s="290"/>
      <c r="I50" s="290"/>
      <c r="J50" s="290"/>
      <c r="K50" s="290"/>
      <c r="L50" s="290"/>
      <c r="M50" s="291"/>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row>
    <row r="51" spans="1:49" s="26" customFormat="1" ht="111.75" customHeight="1">
      <c r="A51" s="58">
        <v>16</v>
      </c>
      <c r="B51" s="31" t="s">
        <v>57</v>
      </c>
      <c r="C51" s="31" t="s">
        <v>79</v>
      </c>
      <c r="D51" s="86" t="s">
        <v>101</v>
      </c>
      <c r="E51" s="58">
        <v>4</v>
      </c>
      <c r="F51" s="58" t="s">
        <v>118</v>
      </c>
      <c r="G51" s="85">
        <v>1</v>
      </c>
      <c r="H51" s="223"/>
      <c r="I51" s="107"/>
      <c r="J51" s="107" t="s">
        <v>174</v>
      </c>
      <c r="K51" s="180" t="s">
        <v>3</v>
      </c>
      <c r="L51" s="180">
        <v>4</v>
      </c>
      <c r="M51" s="250" t="s">
        <v>195</v>
      </c>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row>
    <row r="52" spans="1:49" s="26" customFormat="1" ht="134.25" customHeight="1">
      <c r="A52" s="48">
        <v>17</v>
      </c>
      <c r="B52" s="35" t="s">
        <v>58</v>
      </c>
      <c r="C52" s="35" t="s">
        <v>80</v>
      </c>
      <c r="D52" s="87" t="s">
        <v>102</v>
      </c>
      <c r="E52" s="48">
        <v>6</v>
      </c>
      <c r="F52" s="48" t="s">
        <v>117</v>
      </c>
      <c r="G52" s="67">
        <v>12</v>
      </c>
      <c r="H52" s="223">
        <v>12</v>
      </c>
      <c r="I52" s="220" t="s">
        <v>185</v>
      </c>
      <c r="J52" s="160" t="s">
        <v>186</v>
      </c>
      <c r="K52" s="181" t="s">
        <v>3</v>
      </c>
      <c r="L52" s="181">
        <v>6</v>
      </c>
      <c r="M52" s="226" t="s">
        <v>198</v>
      </c>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row>
    <row r="53" spans="1:49" s="26" customFormat="1" ht="108.75" customHeight="1">
      <c r="A53" s="48">
        <v>18</v>
      </c>
      <c r="B53" s="35" t="s">
        <v>59</v>
      </c>
      <c r="C53" s="78" t="s">
        <v>81</v>
      </c>
      <c r="D53" s="87" t="s">
        <v>103</v>
      </c>
      <c r="E53" s="48">
        <v>1</v>
      </c>
      <c r="F53" s="48" t="s">
        <v>117</v>
      </c>
      <c r="G53" s="48" t="s">
        <v>108</v>
      </c>
      <c r="H53" s="223" t="s">
        <v>108</v>
      </c>
      <c r="I53" s="251" t="s">
        <v>185</v>
      </c>
      <c r="J53" s="239" t="s">
        <v>187</v>
      </c>
      <c r="K53" s="181" t="s">
        <v>3</v>
      </c>
      <c r="L53" s="181">
        <v>1</v>
      </c>
      <c r="M53" s="226" t="s">
        <v>196</v>
      </c>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row>
    <row r="54" spans="1:49" s="26" customFormat="1" ht="108.75" customHeight="1">
      <c r="A54" s="48">
        <v>19</v>
      </c>
      <c r="B54" s="35" t="s">
        <v>60</v>
      </c>
      <c r="C54" s="35" t="s">
        <v>82</v>
      </c>
      <c r="D54" s="87" t="s">
        <v>104</v>
      </c>
      <c r="E54" s="48">
        <v>2</v>
      </c>
      <c r="F54" s="48" t="s">
        <v>117</v>
      </c>
      <c r="G54" s="48" t="s">
        <v>108</v>
      </c>
      <c r="H54" s="223" t="s">
        <v>108</v>
      </c>
      <c r="I54" s="223" t="s">
        <v>108</v>
      </c>
      <c r="J54" s="248" t="s">
        <v>188</v>
      </c>
      <c r="K54" s="181" t="s">
        <v>3</v>
      </c>
      <c r="L54" s="181">
        <v>2</v>
      </c>
      <c r="M54" s="226" t="s">
        <v>197</v>
      </c>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row>
    <row r="55" spans="1:49" s="26" customFormat="1" ht="155.25" customHeight="1" thickBot="1">
      <c r="A55" s="48">
        <v>20</v>
      </c>
      <c r="B55" s="35" t="s">
        <v>4</v>
      </c>
      <c r="C55" s="35" t="s">
        <v>83</v>
      </c>
      <c r="D55" s="88" t="s">
        <v>105</v>
      </c>
      <c r="E55" s="48">
        <v>2</v>
      </c>
      <c r="F55" s="48" t="s">
        <v>123</v>
      </c>
      <c r="G55" s="48" t="s">
        <v>108</v>
      </c>
      <c r="H55" s="223" t="s">
        <v>108</v>
      </c>
      <c r="I55" s="241" t="s">
        <v>190</v>
      </c>
      <c r="J55" s="247" t="s">
        <v>189</v>
      </c>
      <c r="K55" s="181" t="s">
        <v>3</v>
      </c>
      <c r="L55" s="182">
        <v>2</v>
      </c>
      <c r="M55" s="98"/>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row>
    <row r="56" spans="1:49" s="26" customFormat="1" ht="23.25" customHeight="1" thickBot="1">
      <c r="A56" s="55"/>
      <c r="B56" s="56"/>
      <c r="C56" s="56"/>
      <c r="D56" s="56"/>
      <c r="E56" s="56"/>
      <c r="F56" s="56"/>
      <c r="G56" s="56"/>
      <c r="H56" s="285" t="s">
        <v>109</v>
      </c>
      <c r="I56" s="285"/>
      <c r="J56" s="285"/>
      <c r="K56" s="285"/>
      <c r="L56" s="163">
        <f>L15+L16+L17+L18+L20+L21+L23+L24+L26+L27+L28+L32+L33+L38+L39+L40+L41+L42+L43+L44+L49+L51+L52+L53+L54+L55</f>
        <v>95.5</v>
      </c>
      <c r="M56" s="57"/>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row>
    <row r="57" spans="1:49" s="26" customFormat="1" ht="23.25">
      <c r="A57" s="25"/>
      <c r="B57" s="25"/>
      <c r="C57" s="25"/>
      <c r="D57" s="25"/>
      <c r="E57" s="25"/>
      <c r="F57" s="25"/>
      <c r="G57" s="25"/>
      <c r="H57" s="25"/>
      <c r="I57" s="25"/>
      <c r="J57" s="25"/>
      <c r="K57" s="20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row>
    <row r="58" spans="1:49" s="26" customFormat="1" ht="204" customHeight="1">
      <c r="A58" s="25"/>
      <c r="B58" s="25"/>
      <c r="C58" s="25"/>
      <c r="D58" s="25"/>
      <c r="E58" s="25"/>
      <c r="F58" s="25"/>
      <c r="G58" s="25"/>
      <c r="H58" s="25"/>
      <c r="I58" s="25"/>
      <c r="J58" s="25"/>
      <c r="K58" s="20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row>
    <row r="59" spans="1:49" s="26" customFormat="1" ht="153" customHeight="1">
      <c r="A59" s="25"/>
      <c r="B59" s="25"/>
      <c r="C59" s="25"/>
      <c r="D59" s="25"/>
      <c r="E59" s="25"/>
      <c r="F59" s="25"/>
      <c r="G59" s="25"/>
      <c r="H59" s="25"/>
      <c r="I59" s="25"/>
      <c r="J59" s="25"/>
      <c r="K59" s="20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row>
    <row r="60" spans="1:49" s="26" customFormat="1" ht="166.5" customHeight="1">
      <c r="A60" s="25"/>
      <c r="B60" s="25"/>
      <c r="C60" s="25"/>
      <c r="D60" s="25"/>
      <c r="E60" s="25"/>
      <c r="F60" s="25"/>
      <c r="G60" s="25"/>
      <c r="H60" s="25"/>
      <c r="I60" s="25"/>
      <c r="J60" s="25"/>
      <c r="K60" s="20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row>
  </sheetData>
  <protectedRanges>
    <protectedRange sqref="D51:F51" name="Actividad 13_4"/>
    <protectedRange sqref="D42:G43" name="Actividad 11_4"/>
    <protectedRange sqref="B39:M39" name="Actividad 10_4"/>
    <protectedRange sqref="B23:G23 I23:M23" name="Actividad 2_4"/>
    <protectedRange sqref="B26:C28" name="Actividad 4_4"/>
    <protectedRange sqref="B32:G32 J32:M32" name="Actividad 6_4"/>
    <protectedRange sqref="B34:M34 B35:J35 L35:M35 B33:G33 J33:M33" name="actividad 7_4"/>
    <protectedRange sqref="B30:G31 K30 H31:I32 J30:J31 L30:M31" name="Actividad 5_4"/>
    <protectedRange sqref="B24:H24 J24:M24" name="Actividad 3_4"/>
    <protectedRange sqref="B15:C22 K21 J20:K20 H18 D18:G20 I18:I20 H20 D21:J22 H23 H26:I27 H33:I33 J18:M18 L20:M21 I24 H44 H49 H41:I43 I52:I55 H51:H55" name="Actividad 1_4"/>
    <protectedRange sqref="K55:L55 J54:M54" name="Actividad 16_2_1"/>
    <protectedRange sqref="K53:M53" name="Actividad 15_2_1"/>
    <protectedRange sqref="K51:L51" name="Actividad 13_2_1"/>
    <protectedRange sqref="J43:M43 K42:M42" name="Actividad 11_2_1"/>
    <protectedRange sqref="H28:L28 J26:L27 J41:J42 J44 J49" name="Actividad 4_2_1"/>
    <protectedRange sqref="I15:L15 H16:L17" name="Actividad 1_2_1"/>
    <protectedRange sqref="K52:M52" name="Actividad 14_2_1"/>
    <protectedRange sqref="K57:M60" name="Actividad 17_2_1"/>
    <protectedRange sqref="N56:O56" name="Actividad 16_3_1"/>
    <protectedRange sqref="N55:O55" name="Actividad 15_3_1"/>
    <protectedRange sqref="N52:O52" name="Actividad 13_3_1"/>
    <protectedRange sqref="N43:O47" name="Actividad 11_3_1"/>
    <protectedRange sqref="N41" name="Actividad 10_3_1"/>
    <protectedRange sqref="N38" name="Actividad 8_3_1"/>
    <protectedRange sqref="N25" name="Actividad 2_3_1"/>
    <protectedRange sqref="N27:N30 M26:M28" name="Actividad 4_3_1"/>
    <protectedRange sqref="N34" name="Actividad 6_3_1"/>
    <protectedRange sqref="N31:N37" name="actividad 7_3_1"/>
    <protectedRange sqref="N31:N33" name="Actividad 5_3_1"/>
    <protectedRange sqref="N26" name="Actividad 3_3_1"/>
    <protectedRange sqref="M17 N18:N24" name="Actividad 1_3_1"/>
    <protectedRange sqref="N40" name="Actividad 9_3_1"/>
    <protectedRange sqref="N48:O50" name="Actividad 12_3_1"/>
    <protectedRange sqref="N54:O54" name="Actividad 14_3_1"/>
    <protectedRange sqref="N58:O60" name="Actividad 17_3_1"/>
    <protectedRange sqref="L8 H2:H8 J2:J8 I2:I7" name="logo_2"/>
    <protectedRange sqref="A10:N10" name="nombre institucion_2"/>
    <protectedRange sqref="J55" name="Actividad 16_2_1_1"/>
  </protectedRanges>
  <autoFilter ref="A13:M56"/>
  <mergeCells count="74">
    <mergeCell ref="A1:P1"/>
    <mergeCell ref="E33:E34"/>
    <mergeCell ref="A10:N10"/>
    <mergeCell ref="A18:A20"/>
    <mergeCell ref="I8:K8"/>
    <mergeCell ref="E8:H8"/>
    <mergeCell ref="H12:J12"/>
    <mergeCell ref="A12:G12"/>
    <mergeCell ref="I9:K9"/>
    <mergeCell ref="C18:C20"/>
    <mergeCell ref="D18:D20"/>
    <mergeCell ref="C30:C34"/>
    <mergeCell ref="D30:D34"/>
    <mergeCell ref="A25:M25"/>
    <mergeCell ref="K12:M12"/>
    <mergeCell ref="E9:H9"/>
    <mergeCell ref="O7:R7"/>
    <mergeCell ref="A14:M14"/>
    <mergeCell ref="A9:D9"/>
    <mergeCell ref="L8:M8"/>
    <mergeCell ref="L9:M9"/>
    <mergeCell ref="Q12:R12"/>
    <mergeCell ref="L44:L48"/>
    <mergeCell ref="A2:M2"/>
    <mergeCell ref="A3:M3"/>
    <mergeCell ref="A4:M4"/>
    <mergeCell ref="A5:M5"/>
    <mergeCell ref="A8:D8"/>
    <mergeCell ref="A7:M7"/>
    <mergeCell ref="J18:J19"/>
    <mergeCell ref="I18:I19"/>
    <mergeCell ref="H18:H19"/>
    <mergeCell ref="J35:J36"/>
    <mergeCell ref="C40:C41"/>
    <mergeCell ref="A29:M29"/>
    <mergeCell ref="C21:C24"/>
    <mergeCell ref="K35:K36"/>
    <mergeCell ref="F33:F34"/>
    <mergeCell ref="H56:K56"/>
    <mergeCell ref="D21:D24"/>
    <mergeCell ref="A50:M50"/>
    <mergeCell ref="A40:A41"/>
    <mergeCell ref="A44:A48"/>
    <mergeCell ref="A35:A39"/>
    <mergeCell ref="C35:C39"/>
    <mergeCell ref="D35:D39"/>
    <mergeCell ref="A21:A24"/>
    <mergeCell ref="A30:A34"/>
    <mergeCell ref="E36:E37"/>
    <mergeCell ref="C44:C48"/>
    <mergeCell ref="D44:D48"/>
    <mergeCell ref="B33:B34"/>
    <mergeCell ref="K33:K34"/>
    <mergeCell ref="F44:F48"/>
    <mergeCell ref="L33:L34"/>
    <mergeCell ref="M33:M34"/>
    <mergeCell ref="L18:L19"/>
    <mergeCell ref="M18:M19"/>
    <mergeCell ref="L21:L22"/>
    <mergeCell ref="M21:M22"/>
    <mergeCell ref="M30:M31"/>
    <mergeCell ref="L30:L31"/>
    <mergeCell ref="G44:G48"/>
    <mergeCell ref="K18:K19"/>
    <mergeCell ref="K21:K22"/>
    <mergeCell ref="K44:K48"/>
    <mergeCell ref="J44:J48"/>
    <mergeCell ref="H44:H48"/>
    <mergeCell ref="G33:G34"/>
    <mergeCell ref="J21:J22"/>
    <mergeCell ref="K30:K31"/>
    <mergeCell ref="I21:I22"/>
    <mergeCell ref="H21:H22"/>
    <mergeCell ref="J33:J34"/>
  </mergeCells>
  <conditionalFormatting sqref="K26:L28">
    <cfRule type="expression" dxfId="35" priority="150" stopIfTrue="1">
      <formula>K26="NC"</formula>
    </cfRule>
    <cfRule type="expression" dxfId="34" priority="151" stopIfTrue="1">
      <formula>K26="PE"</formula>
    </cfRule>
    <cfRule type="expression" dxfId="33" priority="152" stopIfTrue="1">
      <formula>K26="PA"</formula>
    </cfRule>
    <cfRule type="expression" dxfId="32" priority="153" stopIfTrue="1">
      <formula>K26="C"</formula>
    </cfRule>
  </conditionalFormatting>
  <conditionalFormatting sqref="K15:L15">
    <cfRule type="expression" dxfId="31" priority="122" stopIfTrue="1">
      <formula>K15:K23="NC"</formula>
    </cfRule>
    <cfRule type="expression" dxfId="30" priority="123" stopIfTrue="1">
      <formula>K15:K23="PE"</formula>
    </cfRule>
    <cfRule type="expression" dxfId="29" priority="124" stopIfTrue="1">
      <formula>K15:K23="PA"</formula>
    </cfRule>
    <cfRule type="expression" dxfId="28" priority="125" stopIfTrue="1">
      <formula>K15:K23="C"</formula>
    </cfRule>
  </conditionalFormatting>
  <conditionalFormatting sqref="H1 H6">
    <cfRule type="containsText" dxfId="27" priority="46" operator="containsText" text="Sin empezar">
      <formula>NOT(ISERROR(SEARCH("Sin empezar",H1)))</formula>
    </cfRule>
    <cfRule type="containsText" dxfId="26" priority="47" stopIfTrue="1" operator="containsText" text="En progreso">
      <formula>NOT(ISERROR(SEARCH("En progreso",H1)))</formula>
    </cfRule>
    <cfRule type="containsText" dxfId="25" priority="48" stopIfTrue="1" operator="containsText" text="Completado">
      <formula>NOT(ISERROR(SEARCH("Completado",H1)))</formula>
    </cfRule>
    <cfRule type="iconSet" priority="49">
      <iconSet iconSet="3Symbols2">
        <cfvo type="percent" val="0"/>
        <cfvo type="percent" val="33"/>
        <cfvo type="percent" val="67"/>
      </iconSet>
    </cfRule>
  </conditionalFormatting>
  <conditionalFormatting sqref="K26:K28 K51:K55 K49 K37:K43 K35 K15:K17 K23 K20 K32:K33 K30">
    <cfRule type="containsText" dxfId="24" priority="45" operator="containsText" text="Cumplido">
      <formula>NOT(ISERROR(SEARCH("Cumplido",K15)))</formula>
    </cfRule>
  </conditionalFormatting>
  <conditionalFormatting sqref="K26:K28 K51:K55 K49 K37:K43 K35 K15:K17 K23 K20 K32:K33 K30">
    <cfRule type="containsText" dxfId="23" priority="41" operator="containsText" text="N/A">
      <formula>NOT(ISERROR(SEARCH("N/A",K15)))</formula>
    </cfRule>
    <cfRule type="containsText" dxfId="22" priority="42" operator="containsText" text="No Cumplido">
      <formula>NOT(ISERROR(SEARCH("No Cumplido",K15)))</formula>
    </cfRule>
    <cfRule type="containsText" dxfId="21" priority="43" operator="containsText" text="Pendiente">
      <formula>NOT(ISERROR(SEARCH("Pendiente",K15)))</formula>
    </cfRule>
    <cfRule type="containsText" dxfId="20" priority="44" operator="containsText" text="Parcial">
      <formula>NOT(ISERROR(SEARCH("Parcial",K15)))</formula>
    </cfRule>
  </conditionalFormatting>
  <conditionalFormatting sqref="K18">
    <cfRule type="containsText" dxfId="19" priority="20" operator="containsText" text="Cumplido">
      <formula>NOT(ISERROR(SEARCH("Cumplido",K18)))</formula>
    </cfRule>
  </conditionalFormatting>
  <conditionalFormatting sqref="K18">
    <cfRule type="containsText" dxfId="18" priority="16" operator="containsText" text="N/A">
      <formula>NOT(ISERROR(SEARCH("N/A",K18)))</formula>
    </cfRule>
    <cfRule type="containsText" dxfId="17" priority="17" operator="containsText" text="No Cumplido">
      <formula>NOT(ISERROR(SEARCH("No Cumplido",K18)))</formula>
    </cfRule>
    <cfRule type="containsText" dxfId="16" priority="18" operator="containsText" text="Pendiente">
      <formula>NOT(ISERROR(SEARCH("Pendiente",K18)))</formula>
    </cfRule>
    <cfRule type="containsText" dxfId="15" priority="19" operator="containsText" text="Parcial">
      <formula>NOT(ISERROR(SEARCH("Parcial",K18)))</formula>
    </cfRule>
  </conditionalFormatting>
  <conditionalFormatting sqref="K21">
    <cfRule type="containsText" dxfId="14" priority="15" operator="containsText" text="Cumplido">
      <formula>NOT(ISERROR(SEARCH("Cumplido",K21)))</formula>
    </cfRule>
  </conditionalFormatting>
  <conditionalFormatting sqref="K21">
    <cfRule type="containsText" dxfId="13" priority="11" operator="containsText" text="N/A">
      <formula>NOT(ISERROR(SEARCH("N/A",K21)))</formula>
    </cfRule>
    <cfRule type="containsText" dxfId="12" priority="12" operator="containsText" text="No Cumplido">
      <formula>NOT(ISERROR(SEARCH("No Cumplido",K21)))</formula>
    </cfRule>
    <cfRule type="containsText" dxfId="11" priority="13" operator="containsText" text="Pendiente">
      <formula>NOT(ISERROR(SEARCH("Pendiente",K21)))</formula>
    </cfRule>
    <cfRule type="containsText" dxfId="10" priority="14" operator="containsText" text="Parcial">
      <formula>NOT(ISERROR(SEARCH("Parcial",K21)))</formula>
    </cfRule>
  </conditionalFormatting>
  <conditionalFormatting sqref="K24">
    <cfRule type="containsText" dxfId="9" priority="10" operator="containsText" text="Cumplido">
      <formula>NOT(ISERROR(SEARCH("Cumplido",K24)))</formula>
    </cfRule>
  </conditionalFormatting>
  <conditionalFormatting sqref="K24">
    <cfRule type="containsText" dxfId="8" priority="6" operator="containsText" text="N/A">
      <formula>NOT(ISERROR(SEARCH("N/A",K24)))</formula>
    </cfRule>
    <cfRule type="containsText" dxfId="7" priority="7" operator="containsText" text="No Cumplido">
      <formula>NOT(ISERROR(SEARCH("No Cumplido",K24)))</formula>
    </cfRule>
    <cfRule type="containsText" dxfId="6" priority="8" operator="containsText" text="Pendiente">
      <formula>NOT(ISERROR(SEARCH("Pendiente",K24)))</formula>
    </cfRule>
    <cfRule type="containsText" dxfId="5" priority="9" operator="containsText" text="Parcial">
      <formula>NOT(ISERROR(SEARCH("Parcial",K24)))</formula>
    </cfRule>
  </conditionalFormatting>
  <conditionalFormatting sqref="K44">
    <cfRule type="containsText" dxfId="4" priority="5" operator="containsText" text="Cumplido">
      <formula>NOT(ISERROR(SEARCH("Cumplido",K44)))</formula>
    </cfRule>
  </conditionalFormatting>
  <conditionalFormatting sqref="K44">
    <cfRule type="containsText" dxfId="3" priority="1" operator="containsText" text="N/A">
      <formula>NOT(ISERROR(SEARCH("N/A",K44)))</formula>
    </cfRule>
    <cfRule type="containsText" dxfId="2" priority="2" operator="containsText" text="No Cumplido">
      <formula>NOT(ISERROR(SEARCH("No Cumplido",K44)))</formula>
    </cfRule>
    <cfRule type="containsText" dxfId="1" priority="3" operator="containsText" text="Pendiente">
      <formula>NOT(ISERROR(SEARCH("Pendiente",K44)))</formula>
    </cfRule>
    <cfRule type="containsText" dxfId="0" priority="4" operator="containsText" text="Parcial">
      <formula>NOT(ISERROR(SEARCH("Parcial",K44)))</formula>
    </cfRule>
  </conditionalFormatting>
  <dataValidations count="59">
    <dataValidation type="custom" allowBlank="1" showInputMessage="1" showErrorMessage="1" error="Estos datos no deben ser modificados." sqref="C52">
      <formula1>C51</formula1>
    </dataValidation>
    <dataValidation type="custom" showInputMessage="1" showErrorMessage="1" error="Esta información no puede modificarse._x000a_" sqref="D15:D24">
      <formula1>SUM(D15:D23)</formula1>
    </dataValidation>
    <dataValidation type="custom" allowBlank="1" showInputMessage="1" showErrorMessage="1" sqref="B15:B24">
      <formula1>SUM(B15:B24)</formula1>
    </dataValidation>
    <dataValidation type="custom" allowBlank="1" showInputMessage="1" showErrorMessage="1" error="Esta información no puede modificarse._x000a_" sqref="B26 C26:C28">
      <formula1>SUM(B26:B28)</formula1>
    </dataValidation>
    <dataValidation type="custom" allowBlank="1" showInputMessage="1" showErrorMessage="1" error="Esta información no puede modificarse._x000a_" sqref="B27 C42:C43">
      <formula1>SUM(B27:B28)</formula1>
    </dataValidation>
    <dataValidation type="custom" allowBlank="1" showInputMessage="1" showErrorMessage="1" error="Esta información no puede modificarse._x000a_" sqref="B30:B34 B51:B55">
      <formula1>SUM(B30:B34)</formula1>
    </dataValidation>
    <dataValidation type="custom" allowBlank="1" showInputMessage="1" showErrorMessage="1" error="Esta información no puede modificarse._x000a_" sqref="B36:B49">
      <formula1>SUM(B35:B49)</formula1>
    </dataValidation>
    <dataValidation type="custom" allowBlank="1" showInputMessage="1" showErrorMessage="1" error="Esta información no puede modificarse._x000a_" sqref="C16:C17 C21:C24">
      <formula1>SUM(C16:C24)</formula1>
    </dataValidation>
    <dataValidation type="custom" showInputMessage="1" showErrorMessage="1" error="Esta información no puede modificarse._x000a_" sqref="D26:D28">
      <formula1>SUM(D26:D28)</formula1>
    </dataValidation>
    <dataValidation type="custom" allowBlank="1" showInputMessage="1" showErrorMessage="1" error="Esta información no puede modificarse._x000a_" sqref="C30:C34">
      <formula1>SUM(C30:C49)</formula1>
    </dataValidation>
    <dataValidation type="custom" allowBlank="1" showInputMessage="1" showErrorMessage="1" error="Esta información no puede modificarse._x000a_" sqref="C49 C51 C54 D55">
      <formula1>SUM(B43,B45,B48,C49)</formula1>
    </dataValidation>
    <dataValidation type="custom" allowBlank="1" showInputMessage="1" showErrorMessage="1" error="Esta información no puede modificarse._x000a_" sqref="D49 D40:D43">
      <formula1>SUM(D43,D42,D41,D40,D49)</formula1>
    </dataValidation>
    <dataValidation type="list" allowBlank="1" showInputMessage="1" showErrorMessage="1" sqref="N40:N41 N25:N38">
      <formula1>$Q$13:$Q$15</formula1>
    </dataValidation>
    <dataValidation type="custom" allowBlank="1" showInputMessage="1" showErrorMessage="1" error="Estos datos no deben modificarse." sqref="C55 C53">
      <formula1>C53</formula1>
    </dataValidation>
    <dataValidation type="custom" showInputMessage="1" showErrorMessage="1" error="Estos datos no deben modificarse." sqref="D51:D54">
      <formula1>D51</formula1>
    </dataValidation>
    <dataValidation type="custom" allowBlank="1" showInputMessage="1" showErrorMessage="1" error="Esta información no puede modificarse._x000a_" sqref="B28 B35 C15 C35:C41 D30:D34 C44:D48">
      <formula1>B15</formula1>
    </dataValidation>
    <dataValidation type="custom" allowBlank="1" showInputMessage="1" showErrorMessage="1" sqref="C18:C20">
      <formula1>C18</formula1>
    </dataValidation>
    <dataValidation type="whole" showInputMessage="1" showErrorMessage="1" sqref="E15">
      <formula1>3</formula1>
      <formula2>3</formula2>
    </dataValidation>
    <dataValidation type="whole" showInputMessage="1" showErrorMessage="1" sqref="E16 E30">
      <formula1>7</formula1>
      <formula2>7</formula2>
    </dataValidation>
    <dataValidation type="whole" allowBlank="1" showInputMessage="1" showErrorMessage="1" sqref="E17 E44">
      <formula1>7</formula1>
      <formula2>7</formula2>
    </dataValidation>
    <dataValidation type="whole" allowBlank="1" showInputMessage="1" showErrorMessage="1" sqref="E18 E24 E32 E41:E43">
      <formula1>3</formula1>
      <formula2>3</formula2>
    </dataValidation>
    <dataValidation type="whole" allowBlank="1" showInputMessage="1" showErrorMessage="1" sqref="E19 G51 E47 E53 G17:G24 G28 G32 G35:G44 G49">
      <formula1>1</formula1>
      <formula2>1</formula2>
    </dataValidation>
    <dataValidation type="whole" allowBlank="1" showInputMessage="1" showErrorMessage="1" sqref="E20 E23 E28 G27 G15:G16 E45:E46 E48 E54:E55">
      <formula1>2</formula1>
      <formula2>2</formula2>
    </dataValidation>
    <dataValidation type="whole" allowBlank="1" showInputMessage="1" showErrorMessage="1" sqref="E21">
      <formula1>10</formula1>
      <formula2>10</formula2>
    </dataValidation>
    <dataValidation type="whole" allowBlank="1" showInputMessage="1" showErrorMessage="1" sqref="E22 E27 E49">
      <formula1>5</formula1>
      <formula2>5</formula2>
    </dataValidation>
    <dataValidation type="whole" allowBlank="1" showInputMessage="1" showErrorMessage="1" sqref="E26 E35">
      <formula1>8</formula1>
      <formula2>8</formula2>
    </dataValidation>
    <dataValidation type="custom" showInputMessage="1" showErrorMessage="1" error="Esta información no puede modificarse._x000a_" sqref="D35:D39">
      <formula1>D35</formula1>
    </dataValidation>
    <dataValidation type="whole" allowBlank="1" showInputMessage="1" showErrorMessage="1" sqref="E33:E34 E51 G26 E38:E40">
      <formula1>4</formula1>
      <formula2>4</formula2>
    </dataValidation>
    <dataValidation type="whole" allowBlank="1" showInputMessage="1" showErrorMessage="1" sqref="E52">
      <formula1>6</formula1>
      <formula2>6</formula2>
    </dataValidation>
    <dataValidation type="whole" operator="lessThanOrEqual" allowBlank="1" showInputMessage="1" showErrorMessage="1" sqref="L28">
      <formula1>2</formula1>
    </dataValidation>
    <dataValidation type="whole" operator="lessThanOrEqual" allowBlank="1" showInputMessage="1" showErrorMessage="1" sqref="L32">
      <formula1>3</formula1>
    </dataValidation>
    <dataValidation type="whole" operator="lessThanOrEqual" allowBlank="1" showInputMessage="1" showErrorMessage="1" sqref="L39:L40">
      <formula1>4</formula1>
    </dataValidation>
    <dataValidation type="whole" operator="equal" allowBlank="1" showInputMessage="1" showErrorMessage="1" sqref="L49">
      <formula1>5</formula1>
    </dataValidation>
    <dataValidation type="whole" operator="lessThanOrEqual" allowBlank="1" showInputMessage="1" showErrorMessage="1" sqref="L30">
      <formula1>7</formula1>
    </dataValidation>
    <dataValidation type="whole" operator="lessThanOrEqual" allowBlank="1" showInputMessage="1" showErrorMessage="1" sqref="L35:L37">
      <formula1>8</formula1>
    </dataValidation>
    <dataValidation type="custom" allowBlank="1" showInputMessage="1" showErrorMessage="1" sqref="F28 F32">
      <formula1>"T1"</formula1>
    </dataValidation>
    <dataValidation type="custom" allowBlank="1" showInputMessage="1" showErrorMessage="1" sqref="F52:F54 F21:F22">
      <formula1>"T1/T2/T3/T4"</formula1>
    </dataValidation>
    <dataValidation type="custom" allowBlank="1" showInputMessage="1" showErrorMessage="1" sqref="F17:F20 F23 F35:F41">
      <formula1>"T2"</formula1>
    </dataValidation>
    <dataValidation type="custom" allowBlank="1" showInputMessage="1" showErrorMessage="1" sqref="F27">
      <formula1>"T2/T3"</formula1>
    </dataValidation>
    <dataValidation type="custom" allowBlank="1" showInputMessage="1" showErrorMessage="1" sqref="F26">
      <formula1>"T2/T3/T4"</formula1>
    </dataValidation>
    <dataValidation type="custom" allowBlank="1" showInputMessage="1" showErrorMessage="1" sqref="F24 F51 F42:F44 F49">
      <formula1>"T3"</formula1>
    </dataValidation>
    <dataValidation type="custom" allowBlank="1" showInputMessage="1" showErrorMessage="1" sqref="F55">
      <formula1>"T3/T4"</formula1>
    </dataValidation>
    <dataValidation type="whole" allowBlank="1" showInputMessage="1" showErrorMessage="1" sqref="G52">
      <formula1>12</formula1>
      <formula2>12</formula2>
    </dataValidation>
    <dataValidation type="custom" allowBlank="1" showInputMessage="1" showErrorMessage="1" sqref="G53:G55 E31">
      <formula1>"N/A"</formula1>
    </dataValidation>
    <dataValidation type="custom" showInputMessage="1" showErrorMessage="1" sqref="F16">
      <formula1>"T2/T3"</formula1>
    </dataValidation>
    <dataValidation type="list" allowBlank="1" showInputMessage="1" showErrorMessage="1" sqref="K26:K28 K51:K55 K49 K35 K37:K44 K15:K18 K20:K21 K23:K24 K30 K32:K33">
      <formula1>$P$8:$P$12</formula1>
    </dataValidation>
    <dataValidation type="whole" operator="equal" allowBlank="1" showInputMessage="1" showErrorMessage="1" sqref="L38 G33:G34 L20 L23 L54 L55">
      <formula1>2</formula1>
    </dataValidation>
    <dataValidation type="decimal" operator="equal" allowBlank="1" showInputMessage="1" showErrorMessage="1" sqref="L42">
      <formula1>1.5</formula1>
    </dataValidation>
    <dataValidation type="custom" allowBlank="1" showInputMessage="1" showErrorMessage="1" sqref="F33:F34">
      <formula1>"T2/T4"</formula1>
    </dataValidation>
    <dataValidation type="custom" allowBlank="1" showInputMessage="1" showErrorMessage="1" sqref="F15">
      <formula1>"T1/T3"</formula1>
    </dataValidation>
    <dataValidation type="whole" operator="equal" allowBlank="1" showInputMessage="1" showErrorMessage="1" sqref="L43 L15 L24">
      <formula1>3</formula1>
    </dataValidation>
    <dataValidation type="whole" operator="equal" allowBlank="1" showInputMessage="1" showErrorMessage="1" sqref="L16:L17 L44:L48 L26">
      <formula1>7</formula1>
    </dataValidation>
    <dataValidation type="whole" operator="equal" allowBlank="1" showInputMessage="1" showErrorMessage="1" sqref="L53">
      <formula1>1</formula1>
    </dataValidation>
    <dataValidation type="whole" operator="equal" allowBlank="1" showInputMessage="1" showErrorMessage="1" sqref="L21:L22">
      <formula1>5</formula1>
    </dataValidation>
    <dataValidation type="whole" operator="equal" allowBlank="1" showInputMessage="1" showErrorMessage="1" sqref="L51 L33:L34">
      <formula1>4</formula1>
    </dataValidation>
    <dataValidation type="whole" operator="equal" allowBlank="1" showInputMessage="1" showErrorMessage="1" sqref="L27">
      <formula1>5</formula1>
    </dataValidation>
    <dataValidation type="whole" operator="equal" allowBlank="1" showInputMessage="1" showErrorMessage="1" sqref="L41">
      <formula1>3</formula1>
    </dataValidation>
    <dataValidation type="whole" operator="equal" allowBlank="1" showInputMessage="1" showErrorMessage="1" sqref="L18:L19">
      <formula1>1</formula1>
    </dataValidation>
    <dataValidation type="whole" operator="equal" allowBlank="1" showInputMessage="1" showErrorMessage="1" sqref="L52">
      <formula1>6</formula1>
    </dataValidation>
  </dataValidations>
  <printOptions horizontalCentered="1" verticalCentered="1"/>
  <pageMargins left="0.23622047244094491" right="0.23622047244094491" top="0.74803149606299213" bottom="0.74803149606299213" header="0.31496062992125984" footer="0.31496062992125984"/>
  <pageSetup paperSize="5" scale="50" fitToHeight="0" orientation="landscape" r:id="rId1"/>
  <rowBreaks count="1" manualBreakCount="1">
    <brk id="51" max="2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Hoja1!$B$2:$B$6</xm:f>
          </x14:formula1>
          <xm:sqref>K51:K55 K26:K28 K32:K35 K15:K18 K20:K21 K23:K24 K30 K37:K44 K49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5"/>
  <sheetViews>
    <sheetView workbookViewId="0">
      <selection activeCell="E18" sqref="E18"/>
    </sheetView>
  </sheetViews>
  <sheetFormatPr baseColWidth="10" defaultRowHeight="15"/>
  <cols>
    <col min="5" max="5" width="12.85546875" customWidth="1"/>
    <col min="7" max="7" width="12.42578125" customWidth="1"/>
    <col min="8" max="8" width="13.42578125" customWidth="1"/>
    <col min="10" max="10" width="11.140625" customWidth="1"/>
    <col min="11" max="11" width="14" customWidth="1"/>
  </cols>
  <sheetData>
    <row r="2" spans="2:11" ht="21">
      <c r="B2" s="364" t="s">
        <v>136</v>
      </c>
      <c r="C2" s="364"/>
      <c r="D2" s="364"/>
      <c r="E2" s="364"/>
      <c r="F2" s="364"/>
      <c r="G2" s="364"/>
      <c r="H2" s="364"/>
      <c r="I2" s="364"/>
      <c r="J2" s="364"/>
      <c r="K2" s="364"/>
    </row>
    <row r="3" spans="2:11" ht="15.75" thickBot="1">
      <c r="B3" s="183"/>
      <c r="C3" s="183"/>
      <c r="D3" s="183"/>
      <c r="E3" s="183"/>
      <c r="F3" s="183"/>
      <c r="G3" s="183"/>
      <c r="H3" s="183"/>
      <c r="I3" s="183"/>
      <c r="J3" s="183"/>
      <c r="K3" s="183"/>
    </row>
    <row r="4" spans="2:11" ht="15" customHeight="1">
      <c r="B4" s="365" t="s">
        <v>137</v>
      </c>
      <c r="C4" s="367" t="s">
        <v>138</v>
      </c>
      <c r="D4" s="368"/>
      <c r="E4" s="369" t="s">
        <v>139</v>
      </c>
      <c r="F4" s="369"/>
      <c r="G4" s="369"/>
      <c r="H4" s="369"/>
      <c r="I4" s="368"/>
      <c r="J4" s="370"/>
      <c r="K4" s="372" t="s">
        <v>140</v>
      </c>
    </row>
    <row r="5" spans="2:11" ht="26.25" thickBot="1">
      <c r="B5" s="366"/>
      <c r="C5" s="374" t="s">
        <v>141</v>
      </c>
      <c r="D5" s="375"/>
      <c r="E5" s="184" t="s">
        <v>142</v>
      </c>
      <c r="F5" s="185" t="s">
        <v>143</v>
      </c>
      <c r="G5" s="186" t="s">
        <v>144</v>
      </c>
      <c r="H5" s="187" t="s">
        <v>145</v>
      </c>
      <c r="I5" s="188" t="s">
        <v>108</v>
      </c>
      <c r="J5" s="371"/>
      <c r="K5" s="373"/>
    </row>
    <row r="6" spans="2:11">
      <c r="B6" s="189">
        <v>1</v>
      </c>
      <c r="C6" s="376" t="s">
        <v>146</v>
      </c>
      <c r="D6" s="377"/>
      <c r="E6" s="190">
        <f>COUNTIF('Evaluación PT 2018'!K15:K24,"Cumplido")</f>
        <v>8</v>
      </c>
      <c r="F6" s="191">
        <f>+COUNTIF('Evaluación PT 2018'!K15:K24,"Parcial")</f>
        <v>0</v>
      </c>
      <c r="G6" s="191">
        <f>+COUNTIF('Evaluación PT 2018'!K15:K24,"Pendiente")</f>
        <v>0</v>
      </c>
      <c r="H6" s="192">
        <f>+COUNTIF('Evaluación PT 2018'!K15:K24,"No cumplido")</f>
        <v>0</v>
      </c>
      <c r="I6" s="191">
        <f>+COUNTIF('Evaluación PT 2018'!K15:K24,"N/A")</f>
        <v>0</v>
      </c>
      <c r="J6" s="371"/>
      <c r="K6" s="378">
        <f>'Evaluación PT 2018'!L56</f>
        <v>95.5</v>
      </c>
    </row>
    <row r="7" spans="2:11">
      <c r="B7" s="193">
        <v>2</v>
      </c>
      <c r="C7" s="380" t="s">
        <v>147</v>
      </c>
      <c r="D7" s="381"/>
      <c r="E7" s="190">
        <f>COUNTIF('Evaluación PT 2018'!K26:K28,"Cumplido")</f>
        <v>2</v>
      </c>
      <c r="F7" s="191">
        <f>+COUNTIF('Evaluación PT 2018'!K26:K28,"Parcial")</f>
        <v>1</v>
      </c>
      <c r="G7" s="191">
        <f>+COUNTIF('Evaluación PT 2018'!K26:K28,"Pendiente")</f>
        <v>0</v>
      </c>
      <c r="H7" s="194">
        <f>+COUNTIF('Evaluación PT 2018'!K26:K28,"No cumplido")</f>
        <v>0</v>
      </c>
      <c r="I7" s="195">
        <f>+COUNTIF('Evaluación PT 2018'!K26:K28,"N/A")</f>
        <v>0</v>
      </c>
      <c r="J7" s="371"/>
      <c r="K7" s="379"/>
    </row>
    <row r="8" spans="2:11" ht="15" customHeight="1">
      <c r="B8" s="193">
        <v>3</v>
      </c>
      <c r="C8" s="380" t="s">
        <v>148</v>
      </c>
      <c r="D8" s="381"/>
      <c r="E8" s="190">
        <f>COUNTIF('Evaluación PT 2018'!K30:K49,"Cumplido")</f>
        <v>8</v>
      </c>
      <c r="F8" s="191">
        <f>+COUNTIF('Evaluación PT 2018'!K30:K49,"Parcial")</f>
        <v>2</v>
      </c>
      <c r="G8" s="191">
        <f>+COUNTIF('Evaluación PT 2018'!K30:K49,"Pendiente")</f>
        <v>0</v>
      </c>
      <c r="H8" s="194">
        <f>+COUNTIF('Evaluación PT 2018'!K30:K49,"No cumplido")</f>
        <v>0</v>
      </c>
      <c r="I8" s="195">
        <f>+COUNTIF('Evaluación PT 2018'!K30:K49,"N/A")</f>
        <v>3</v>
      </c>
      <c r="J8" s="371"/>
      <c r="K8" s="388" t="s">
        <v>149</v>
      </c>
    </row>
    <row r="9" spans="2:11">
      <c r="B9" s="193">
        <v>4</v>
      </c>
      <c r="C9" s="380" t="s">
        <v>150</v>
      </c>
      <c r="D9" s="381"/>
      <c r="E9" s="190">
        <f>COUNTIF('Evaluación PT 2018'!K51:K55,"Cumplido")</f>
        <v>5</v>
      </c>
      <c r="F9" s="191">
        <f>+COUNTIF('Evaluación PT 2018'!K51:K55,"Parcial")</f>
        <v>0</v>
      </c>
      <c r="G9" s="191">
        <f>+COUNTIF('Evaluación PT 2018'!K51:K55,"Pendiente")</f>
        <v>0</v>
      </c>
      <c r="H9" s="194">
        <f>+COUNTIF('Evaluación PT 2018'!K51:K55,"No cumplido")</f>
        <v>0</v>
      </c>
      <c r="I9" s="195">
        <f>+COUNTIF('Evaluación PT 2018'!K51:K55,"N/A")</f>
        <v>0</v>
      </c>
      <c r="J9" s="371"/>
      <c r="K9" s="389"/>
    </row>
    <row r="10" spans="2:11">
      <c r="B10" s="390" t="s">
        <v>151</v>
      </c>
      <c r="C10" s="391"/>
      <c r="D10" s="392"/>
      <c r="E10" s="196">
        <f>SUM(E6:E9)</f>
        <v>23</v>
      </c>
      <c r="F10" s="196">
        <f t="shared" ref="F10:I10" si="0">SUM(F6:F9)</f>
        <v>3</v>
      </c>
      <c r="G10" s="196">
        <f t="shared" si="0"/>
        <v>0</v>
      </c>
      <c r="H10" s="196">
        <f t="shared" si="0"/>
        <v>0</v>
      </c>
      <c r="I10" s="196">
        <f t="shared" si="0"/>
        <v>3</v>
      </c>
      <c r="J10" s="197">
        <f>SUM(E10:I10)</f>
        <v>29</v>
      </c>
      <c r="K10" s="393">
        <v>0</v>
      </c>
    </row>
    <row r="11" spans="2:11">
      <c r="B11" s="394" t="s">
        <v>152</v>
      </c>
      <c r="C11" s="395"/>
      <c r="D11" s="396"/>
      <c r="E11" s="198">
        <f>+E10/J10</f>
        <v>0.7931034482758621</v>
      </c>
      <c r="F11" s="199">
        <f>+F10/J10</f>
        <v>0.10344827586206896</v>
      </c>
      <c r="G11" s="199">
        <f>+G10/J10</f>
        <v>0</v>
      </c>
      <c r="H11" s="200">
        <f>+H10/J10</f>
        <v>0</v>
      </c>
      <c r="I11" s="201">
        <f>+I10/J10</f>
        <v>0.10344827586206896</v>
      </c>
      <c r="J11" s="202">
        <f>SUM(E11:I11)</f>
        <v>1</v>
      </c>
      <c r="K11" s="378"/>
    </row>
    <row r="12" spans="2:11" ht="15.75" thickBot="1">
      <c r="B12" s="382" t="s">
        <v>153</v>
      </c>
      <c r="C12" s="383"/>
      <c r="D12" s="384"/>
      <c r="E12" s="385"/>
      <c r="F12" s="385"/>
      <c r="G12" s="385"/>
      <c r="H12" s="385"/>
      <c r="I12" s="385"/>
      <c r="J12" s="385"/>
      <c r="K12" s="203">
        <f>K6-K10</f>
        <v>95.5</v>
      </c>
    </row>
    <row r="13" spans="2:11">
      <c r="B13" s="386" t="s">
        <v>154</v>
      </c>
      <c r="C13" s="386"/>
      <c r="D13" s="386"/>
      <c r="E13" s="386"/>
      <c r="F13" s="386"/>
      <c r="G13" s="386"/>
      <c r="H13" s="386"/>
      <c r="I13" s="386"/>
      <c r="J13" s="386"/>
      <c r="K13" s="386"/>
    </row>
    <row r="15" spans="2:11">
      <c r="B15" s="387"/>
      <c r="C15" s="387"/>
      <c r="D15" s="387"/>
      <c r="E15" s="387"/>
      <c r="F15" s="387"/>
      <c r="G15" s="387"/>
      <c r="H15" s="387"/>
      <c r="I15" s="387"/>
      <c r="J15" s="387"/>
      <c r="K15" s="387"/>
    </row>
  </sheetData>
  <mergeCells count="20">
    <mergeCell ref="B12:D12"/>
    <mergeCell ref="E12:J12"/>
    <mergeCell ref="B13:K13"/>
    <mergeCell ref="B15:K15"/>
    <mergeCell ref="C8:D8"/>
    <mergeCell ref="K8:K9"/>
    <mergeCell ref="C9:D9"/>
    <mergeCell ref="B10:D10"/>
    <mergeCell ref="K10:K11"/>
    <mergeCell ref="B11:D11"/>
    <mergeCell ref="B2:K2"/>
    <mergeCell ref="B4:B5"/>
    <mergeCell ref="C4:D4"/>
    <mergeCell ref="E4:I4"/>
    <mergeCell ref="J4:J9"/>
    <mergeCell ref="K4:K5"/>
    <mergeCell ref="C5:D5"/>
    <mergeCell ref="C6:D6"/>
    <mergeCell ref="K6:K7"/>
    <mergeCell ref="C7:D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6"/>
  <sheetViews>
    <sheetView topLeftCell="E1" workbookViewId="0">
      <selection sqref="A1:D1048576"/>
    </sheetView>
  </sheetViews>
  <sheetFormatPr baseColWidth="10" defaultRowHeight="15"/>
  <cols>
    <col min="1" max="1" width="0" hidden="1" customWidth="1"/>
    <col min="2" max="2" width="11.42578125" hidden="1" customWidth="1"/>
    <col min="3" max="4" width="0" hidden="1" customWidth="1"/>
  </cols>
  <sheetData>
    <row r="2" spans="2:2" ht="18.75">
      <c r="B2" s="89" t="s">
        <v>3</v>
      </c>
    </row>
    <row r="3" spans="2:2" ht="18.75">
      <c r="B3" s="89" t="s">
        <v>2</v>
      </c>
    </row>
    <row r="4" spans="2:2" ht="18.75">
      <c r="B4" s="89" t="s">
        <v>106</v>
      </c>
    </row>
    <row r="5" spans="2:2" ht="18.75">
      <c r="B5" s="89" t="s">
        <v>107</v>
      </c>
    </row>
    <row r="6" spans="2:2" ht="18.75">
      <c r="B6" s="89" t="s">
        <v>108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Evaluación PT 2018</vt:lpstr>
      <vt:lpstr>Resumen de resultados</vt:lpstr>
      <vt:lpstr>Hoja1</vt:lpstr>
      <vt:lpstr>'Evaluación PT 2018'!Área_de_impresión</vt:lpstr>
      <vt:lpstr>'Evaluación PT 2018'!Títulos_a_imprimir</vt:lpstr>
    </vt:vector>
  </TitlesOfParts>
  <Company>Windows User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DPD</dc:creator>
  <cp:lastModifiedBy>Nelson Estevez</cp:lastModifiedBy>
  <cp:lastPrinted>2018-10-03T20:37:15Z</cp:lastPrinted>
  <dcterms:created xsi:type="dcterms:W3CDTF">2014-10-03T18:34:35Z</dcterms:created>
  <dcterms:modified xsi:type="dcterms:W3CDTF">2019-02-12T14:57:48Z</dcterms:modified>
</cp:coreProperties>
</file>