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FEB.22\"/>
    </mc:Choice>
  </mc:AlternateContent>
  <bookViews>
    <workbookView xWindow="0" yWindow="0" windowWidth="18432" windowHeight="6804"/>
  </bookViews>
  <sheets>
    <sheet name="FEBRERO" sheetId="5" r:id="rId1"/>
  </sheets>
  <definedNames>
    <definedName name="_xlnm._FilterDatabase" localSheetId="0" hidden="1">FEBRERO!$A$9:$H$36</definedName>
    <definedName name="_xlnm.Print_Titles" localSheetId="0">FEBRERO!$1:$9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G38" i="5" l="1"/>
  <c r="H11" i="5"/>
  <c r="H30" i="5"/>
  <c r="H16" i="5"/>
  <c r="H29" i="5"/>
  <c r="H18" i="5"/>
  <c r="H14" i="5"/>
  <c r="H22" i="5"/>
  <c r="H26" i="5"/>
  <c r="H19" i="5"/>
  <c r="H20" i="5"/>
  <c r="H32" i="5"/>
  <c r="H24" i="5"/>
  <c r="H15" i="5"/>
  <c r="E38" i="5"/>
  <c r="H36" i="5"/>
  <c r="H35" i="5"/>
  <c r="H34" i="5"/>
  <c r="H33" i="5"/>
  <c r="H31" i="5"/>
  <c r="H28" i="5"/>
  <c r="H27" i="5"/>
  <c r="H25" i="5"/>
  <c r="H23" i="5"/>
  <c r="H21" i="5"/>
  <c r="H17" i="5"/>
  <c r="H13" i="5"/>
  <c r="H12" i="5"/>
  <c r="H10" i="5" l="1"/>
  <c r="H38" i="5" s="1"/>
</calcChain>
</file>

<file path=xl/sharedStrings.xml><?xml version="1.0" encoding="utf-8"?>
<sst xmlns="http://schemas.openxmlformats.org/spreadsheetml/2006/main" count="129" uniqueCount="108">
  <si>
    <t>RELACION DE PAGOS A PROVEEDORES</t>
  </si>
  <si>
    <t>Ventas de Formularios de Expotación Vuce-aduanas</t>
  </si>
  <si>
    <t>Servicios Tecnico Profesional, de comunicación Social.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</si>
  <si>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</si>
  <si>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</si>
  <si>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</si>
  <si>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</si>
  <si>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</si>
  <si>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</si>
  <si>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</si>
  <si>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</si>
  <si>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</si>
  <si>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</si>
  <si>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</si>
  <si>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B1500000260</t>
  </si>
  <si>
    <t>INGENIERIA Y AIRE ACONDICIONADO</t>
  </si>
  <si>
    <t xml:space="preserve">LA COCINA DE DONA MARY </t>
  </si>
  <si>
    <t>MARTINEZ TORRES TRAVELING SRL</t>
  </si>
  <si>
    <t>SKETCHPROM SRL</t>
  </si>
  <si>
    <t>28/05/2021</t>
  </si>
  <si>
    <t>WINDTELECOM, SA</t>
  </si>
  <si>
    <t>P/ Servicios de internet para la institución.</t>
  </si>
  <si>
    <t xml:space="preserve">MARILO COMIDA SABROSA </t>
  </si>
  <si>
    <t>B1500000905</t>
  </si>
  <si>
    <t>MARTIN POLANCO PAULA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</si>
  <si>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</si>
  <si>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</si>
  <si>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</si>
  <si>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</si>
  <si>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</si>
  <si>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</si>
  <si>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</si>
  <si>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</si>
  <si>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</si>
  <si>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</si>
  <si>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</si>
  <si>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</si>
  <si>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AYUNTAMIENTO DEL DISTRITO NACIONAL </t>
  </si>
  <si>
    <t>BANCO DE RESERVAS DE LA REP. DOM.</t>
  </si>
  <si>
    <t>SEGURO UNIVERSAL</t>
  </si>
  <si>
    <t>ALTICE DOMINICANA, SA</t>
  </si>
  <si>
    <t xml:space="preserve"> </t>
  </si>
  <si>
    <t>TOTAL</t>
  </si>
  <si>
    <t>VALORES RD$</t>
  </si>
  <si>
    <t>EMPRESA DISTRBUIDORA DE ELECTRICIDAD DEL ESTE S.A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</si>
  <si>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</si>
  <si>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</si>
  <si>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</si>
  <si>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</si>
  <si>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</si>
  <si>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</si>
  <si>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</si>
  <si>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</si>
  <si>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30/11/21</t>
  </si>
  <si>
    <t>15/11/21</t>
  </si>
  <si>
    <t>31/01/22</t>
  </si>
  <si>
    <t>05/01/22</t>
  </si>
  <si>
    <t>B1500030716</t>
  </si>
  <si>
    <t>UNIVERSIDAD APEC</t>
  </si>
  <si>
    <t>Pago maestria.</t>
  </si>
  <si>
    <t>B1500002316</t>
  </si>
  <si>
    <t>B1500001053</t>
  </si>
  <si>
    <t>CONTRATO 2790*75%</t>
  </si>
  <si>
    <t>UNIVERSIDAD NACIONAL PEDRO H. URENA</t>
  </si>
  <si>
    <t>28/04/21</t>
  </si>
  <si>
    <t>CORRESPONDIENTE AL 28 DE FEBRERO  2022</t>
  </si>
  <si>
    <t>28/02/22</t>
  </si>
  <si>
    <t>B1500009120/9193</t>
  </si>
  <si>
    <t>Flota Febrero 2022</t>
  </si>
  <si>
    <t>16/02/22</t>
  </si>
  <si>
    <t>28/01/2022</t>
  </si>
  <si>
    <t>B1500161507/161510/162523</t>
  </si>
  <si>
    <t>18/02/22</t>
  </si>
  <si>
    <t>Compra alimentos y bebidas</t>
  </si>
  <si>
    <t>B1500114906/113780</t>
  </si>
  <si>
    <t xml:space="preserve">INDUSTRIAS BANILEJAS </t>
  </si>
  <si>
    <t>B1500008332</t>
  </si>
  <si>
    <t>B1500008583</t>
  </si>
  <si>
    <t>B1500037489/37062</t>
  </si>
  <si>
    <t xml:space="preserve">SEGURO BANRESERVAS </t>
  </si>
  <si>
    <t>Seguros institucion de incendios y lineas</t>
  </si>
  <si>
    <t>B1500033140/33141</t>
  </si>
  <si>
    <t>B1500021987/22044</t>
  </si>
  <si>
    <t>23/02/22</t>
  </si>
  <si>
    <t>25/02/22</t>
  </si>
  <si>
    <t>CONT3091/21-B1500000338/344</t>
  </si>
  <si>
    <t>31/12/21-31/01/22</t>
  </si>
  <si>
    <t>CONT4490/21-B1500000210/218</t>
  </si>
  <si>
    <t>24/02/22</t>
  </si>
  <si>
    <t>ICK GROUP SRL</t>
  </si>
  <si>
    <t>CONT/ALQ21/B1500000340/341</t>
  </si>
  <si>
    <t>Compra baterias</t>
  </si>
  <si>
    <t>B1500000058</t>
  </si>
  <si>
    <t>B1500087058/87096</t>
  </si>
  <si>
    <t>25/01/22-19/02/22</t>
  </si>
  <si>
    <t>B1500190853/195059</t>
  </si>
  <si>
    <t>19/01-01/02/22</t>
  </si>
  <si>
    <t>CONT.BS-0004321-2021/B1500000458/461</t>
  </si>
  <si>
    <t>26/02/22</t>
  </si>
  <si>
    <t>CONSULTORES EN SEGURIDAD TECNOLOGICA</t>
  </si>
  <si>
    <t>Renovacion licencias informaticas.</t>
  </si>
  <si>
    <t>B1500000080</t>
  </si>
  <si>
    <t>PADRON OFFICE SUPLY</t>
  </si>
  <si>
    <t>B1500000742</t>
  </si>
  <si>
    <t>CONT/B1500000854</t>
  </si>
  <si>
    <t>HUMANO SEGUROS S A</t>
  </si>
  <si>
    <t>P/Servicios de internet  CENTRAL TELEF.  mes feb. 2022.</t>
  </si>
  <si>
    <t>18/02/2022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</si>
</sst>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2" fontId="8" fillId="3" borderId="1" xfId="1" applyNumberFormat="1" applyFont="1" applyFill="1" applyBorder="1" applyAlignment="1">
      <alignment horizontal="right"/>
    </xf>
    <xf numFmtId="43" fontId="8" fillId="3" borderId="1" xfId="1" applyFont="1" applyFill="1" applyBorder="1" applyAlignment="1">
      <alignment horizontal="right"/>
    </xf>
    <xf numFmtId="2" fontId="0" fillId="3" borderId="1" xfId="1" applyNumberFormat="1" applyFont="1" applyFill="1" applyBorder="1" applyAlignment="1">
      <alignment horizontal="right"/>
    </xf>
    <xf numFmtId="43" fontId="4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3" fontId="2" fillId="2" borderId="1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 wrapText="1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7189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97BDDCC-27E0-4164-BF9D-5F9356058F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9" y="192581"/>
          <a:ext cx="2830259" cy="987802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41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C27EDF0B-DA5B-42B6-846C-BA7C43D00065}"/>
            </a:ext>
          </a:extLst>
        </xdr:cNvPr>
        <xdr:cNvSpPr txBox="1">
          <a:spLocks noChangeArrowheads="1"/>
        </xdr:cNvSpPr>
      </xdr:nvSpPr>
      <xdr:spPr bwMode="auto">
        <a:xfrm>
          <a:off x="697302" y="84684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41</xdr:row>
      <xdr:rowOff>124904</xdr:rowOff>
    </xdr:from>
    <xdr:to>
      <xdr:col>5</xdr:col>
      <xdr:colOff>431081</xdr:colOff>
      <xdr:row>47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37F78F4C-FB9D-4D84-8ED3-35D10097B381}"/>
            </a:ext>
          </a:extLst>
        </xdr:cNvPr>
        <xdr:cNvSpPr txBox="1">
          <a:spLocks noChangeArrowheads="1"/>
        </xdr:cNvSpPr>
      </xdr:nvSpPr>
      <xdr:spPr bwMode="auto">
        <a:xfrm>
          <a:off x="7183348" y="8478329"/>
          <a:ext cx="43634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="106" zoomScaleNormal="106" workbookViewId="0">
      <pane ySplit="1" topLeftCell="A36" activePane="bottomLeft" state="frozen"/>
      <selection pane="bottomLeft" activeCell="B54" sqref="B54"/>
    </sheetView>
  </sheetViews>
  <sheetFormatPr baseColWidth="10" defaultColWidth="11.5546875" defaultRowHeight="13.8" x14ac:dyDescent="0.3"/>
  <cols>
    <col min="1" max="1" width="53.5546875" style="10" customWidth="1"/>
    <col min="2" max="2" width="18.5546875" style="2" customWidth="1"/>
    <col min="3" max="3" width="46.6640625" style="10" customWidth="1"/>
    <col min="4" max="4" width="41.33203125" style="10" customWidth="1"/>
    <col min="5" max="5" width="19.33203125" style="35" customWidth="1"/>
    <col min="6" max="6" width="16.109375" style="2" customWidth="1"/>
    <col min="7" max="7" width="18.44140625" style="2" customWidth="1"/>
    <col min="8" max="8" width="17" style="35" customWidth="1"/>
    <col min="9" max="16384" width="11.5546875" style="1"/>
  </cols>
  <sheetData>
    <row r="1" spans="1:8" x14ac:dyDescent="0.3">
      <c r="E1" s="34"/>
      <c r="H1" s="34"/>
    </row>
    <row r="2" spans="1:8" x14ac:dyDescent="0.3">
      <c r="E2" s="34"/>
    </row>
    <row r="3" spans="1:8" x14ac:dyDescent="0.3">
      <c r="B3" s="3"/>
      <c r="C3" s="12"/>
      <c r="E3" s="34"/>
      <c r="F3" s="3"/>
      <c r="G3" s="3"/>
      <c r="H3" s="34"/>
    </row>
    <row r="4" spans="1:8" x14ac:dyDescent="0.3">
      <c r="C4" s="12"/>
      <c r="D4" s="13"/>
      <c r="H4" s="34"/>
    </row>
    <row r="5" spans="1:8" ht="21" x14ac:dyDescent="0.4">
      <c r="A5" s="44" t="s">
        <v>0</v>
      </c>
      <c r="B5" s="44"/>
      <c r="C5" s="44"/>
      <c r="D5" s="44"/>
      <c r="E5" s="44"/>
      <c r="F5" s="44"/>
      <c r="G5" s="44"/>
      <c r="H5" s="44"/>
    </row>
    <row r="6" spans="1:8" ht="21" x14ac:dyDescent="0.4">
      <c r="A6" s="44" t="s">
        <v>65</v>
      </c>
      <c r="B6" s="44"/>
      <c r="C6" s="44"/>
      <c r="D6" s="44"/>
      <c r="E6" s="44"/>
      <c r="F6" s="44"/>
      <c r="G6" s="44"/>
      <c r="H6" s="44"/>
    </row>
    <row r="7" spans="1:8" ht="21" x14ac:dyDescent="0.4">
      <c r="A7" s="44" t="s">
        <v>43</v>
      </c>
      <c r="B7" s="44"/>
      <c r="C7" s="44"/>
      <c r="D7" s="44"/>
      <c r="E7" s="44"/>
      <c r="F7" s="44"/>
      <c r="G7" s="44"/>
      <c r="H7" s="44"/>
    </row>
    <row r="8" spans="1:8" ht="21" x14ac:dyDescent="0.4">
      <c r="A8" s="45" t="s">
        <v>41</v>
      </c>
      <c r="B8" s="45"/>
      <c r="C8" s="45"/>
      <c r="D8" s="45"/>
      <c r="E8" s="45"/>
      <c r="F8" s="45"/>
      <c r="G8" s="45"/>
      <c r="H8" s="45"/>
    </row>
    <row r="9" spans="1:8" s="4" customFormat="1" ht="78" x14ac:dyDescent="0.3">
      <c r="A9" s="46" t="s">
        <v>3</v>
      </c>
      <c r="B9" s="5" t="s">
        <v>4</v>
      </c>
      <c r="C9" s="41" t="s">
        <v>5</v>
      </c>
      <c r="D9" s="42" t="s">
        <v>6</v>
      </c>
      <c r="E9" s="36" t="s">
        <v>7</v>
      </c>
      <c r="F9" s="6" t="s">
        <v>8</v>
      </c>
      <c r="G9" s="6" t="s">
        <v>9</v>
      </c>
      <c r="H9" s="40" t="s">
        <v>10</v>
      </c>
    </row>
    <row r="10" spans="1:8" s="14" customFormat="1" ht="14.4" x14ac:dyDescent="0.3">
      <c r="A10" s="24" t="s">
        <v>40</v>
      </c>
      <c r="B10" s="17">
        <v>44683</v>
      </c>
      <c r="C10" s="18" t="s">
        <v>32</v>
      </c>
      <c r="D10" s="18" t="s">
        <v>78</v>
      </c>
      <c r="E10" s="37">
        <v>124717.7</v>
      </c>
      <c r="F10" s="17" t="s">
        <v>72</v>
      </c>
      <c r="G10" s="20">
        <v>99109.8</v>
      </c>
      <c r="H10" s="32">
        <f>+E10-G10</f>
        <v>25607.899999999994</v>
      </c>
    </row>
    <row r="11" spans="1:8" s="14" customFormat="1" ht="28.8" x14ac:dyDescent="0.3">
      <c r="A11" s="24" t="s">
        <v>25</v>
      </c>
      <c r="B11" s="17" t="s">
        <v>53</v>
      </c>
      <c r="C11" s="18" t="s">
        <v>26</v>
      </c>
      <c r="D11" s="22" t="s">
        <v>1</v>
      </c>
      <c r="E11" s="32">
        <f>3528125+678435.5</f>
        <v>4206560.5</v>
      </c>
      <c r="F11" s="21" t="s">
        <v>83</v>
      </c>
      <c r="G11" s="23">
        <v>999650</v>
      </c>
      <c r="H11" s="32">
        <f>+E11-G11</f>
        <v>3206910.5</v>
      </c>
    </row>
    <row r="12" spans="1:8" s="14" customFormat="1" ht="14.4" x14ac:dyDescent="0.3">
      <c r="A12" s="24" t="s">
        <v>37</v>
      </c>
      <c r="B12" s="21" t="s">
        <v>56</v>
      </c>
      <c r="C12" s="18" t="s">
        <v>36</v>
      </c>
      <c r="D12" s="24" t="s">
        <v>57</v>
      </c>
      <c r="E12" s="37">
        <v>675</v>
      </c>
      <c r="F12" s="17" t="s">
        <v>66</v>
      </c>
      <c r="G12" s="20">
        <v>675</v>
      </c>
      <c r="H12" s="32">
        <f t="shared" ref="H12:H36" si="0">+E12-G12</f>
        <v>0</v>
      </c>
    </row>
    <row r="13" spans="1:8" s="14" customFormat="1" ht="14.4" x14ac:dyDescent="0.3">
      <c r="A13" s="24" t="s">
        <v>38</v>
      </c>
      <c r="B13" s="17">
        <v>44563</v>
      </c>
      <c r="C13" s="18" t="s">
        <v>33</v>
      </c>
      <c r="D13" s="24" t="s">
        <v>68</v>
      </c>
      <c r="E13" s="37">
        <v>600000</v>
      </c>
      <c r="F13" s="17" t="s">
        <v>69</v>
      </c>
      <c r="G13" s="20">
        <v>600000</v>
      </c>
      <c r="H13" s="32">
        <f t="shared" si="0"/>
        <v>0</v>
      </c>
    </row>
    <row r="14" spans="1:8" s="14" customFormat="1" ht="14.4" x14ac:dyDescent="0.3">
      <c r="A14" s="24" t="s">
        <v>49</v>
      </c>
      <c r="B14" s="17">
        <v>44563</v>
      </c>
      <c r="C14" s="22" t="s">
        <v>50</v>
      </c>
      <c r="D14" s="24" t="s">
        <v>93</v>
      </c>
      <c r="E14" s="37">
        <v>660</v>
      </c>
      <c r="F14" s="17" t="s">
        <v>107</v>
      </c>
      <c r="G14" s="20">
        <v>0</v>
      </c>
      <c r="H14" s="32">
        <f>+E14-G14</f>
        <v>660</v>
      </c>
    </row>
    <row r="15" spans="1:8" s="14" customFormat="1" ht="14.4" x14ac:dyDescent="0.3">
      <c r="A15" s="24" t="s">
        <v>51</v>
      </c>
      <c r="B15" s="17">
        <v>44806</v>
      </c>
      <c r="C15" s="22" t="s">
        <v>73</v>
      </c>
      <c r="D15" s="24" t="s">
        <v>74</v>
      </c>
      <c r="E15" s="37">
        <v>39539.14</v>
      </c>
      <c r="F15" s="17" t="s">
        <v>66</v>
      </c>
      <c r="G15" s="20">
        <v>24971.34</v>
      </c>
      <c r="H15" s="32">
        <f t="shared" si="0"/>
        <v>14567.8</v>
      </c>
    </row>
    <row r="16" spans="1:8" s="14" customFormat="1" ht="14.4" x14ac:dyDescent="0.3">
      <c r="A16" s="24" t="s">
        <v>99</v>
      </c>
      <c r="B16" s="17">
        <v>44622</v>
      </c>
      <c r="C16" s="22" t="s">
        <v>100</v>
      </c>
      <c r="D16" s="24" t="s">
        <v>101</v>
      </c>
      <c r="E16" s="37">
        <v>200210.69</v>
      </c>
      <c r="F16" s="17" t="s">
        <v>98</v>
      </c>
      <c r="G16" s="20">
        <v>200210.69</v>
      </c>
      <c r="H16" s="32">
        <f t="shared" si="0"/>
        <v>0</v>
      </c>
    </row>
    <row r="17" spans="1:8" s="14" customFormat="1" ht="24.6" customHeight="1" x14ac:dyDescent="0.3">
      <c r="A17" s="24" t="s">
        <v>11</v>
      </c>
      <c r="B17" s="17" t="s">
        <v>70</v>
      </c>
      <c r="C17" s="18" t="s">
        <v>106</v>
      </c>
      <c r="D17" s="22" t="s">
        <v>71</v>
      </c>
      <c r="E17" s="32">
        <v>520240.29</v>
      </c>
      <c r="F17" s="17" t="s">
        <v>72</v>
      </c>
      <c r="G17" s="23">
        <v>255489.33</v>
      </c>
      <c r="H17" s="32">
        <f t="shared" si="0"/>
        <v>264750.95999999996</v>
      </c>
    </row>
    <row r="18" spans="1:8" s="14" customFormat="1" ht="14.4" x14ac:dyDescent="0.3">
      <c r="A18" s="24" t="s">
        <v>44</v>
      </c>
      <c r="B18" s="17" t="s">
        <v>94</v>
      </c>
      <c r="C18" s="22" t="s">
        <v>48</v>
      </c>
      <c r="D18" s="24" t="s">
        <v>95</v>
      </c>
      <c r="E18" s="38">
        <v>471317.2</v>
      </c>
      <c r="F18" s="17" t="s">
        <v>72</v>
      </c>
      <c r="G18" s="20">
        <v>232796.95</v>
      </c>
      <c r="H18" s="32">
        <f>+E18-G18</f>
        <v>238520.25</v>
      </c>
    </row>
    <row r="19" spans="1:8" s="14" customFormat="1" ht="14.4" x14ac:dyDescent="0.3">
      <c r="A19" s="24" t="s">
        <v>12</v>
      </c>
      <c r="B19" s="17" t="s">
        <v>84</v>
      </c>
      <c r="C19" s="22" t="s">
        <v>30</v>
      </c>
      <c r="D19" s="24" t="s">
        <v>85</v>
      </c>
      <c r="E19" s="38">
        <v>21520</v>
      </c>
      <c r="F19" s="19">
        <v>0</v>
      </c>
      <c r="G19" s="20">
        <v>0</v>
      </c>
      <c r="H19" s="32">
        <f t="shared" si="0"/>
        <v>21520</v>
      </c>
    </row>
    <row r="20" spans="1:8" s="14" customFormat="1" ht="14.4" x14ac:dyDescent="0.3">
      <c r="A20" s="24" t="s">
        <v>13</v>
      </c>
      <c r="B20" s="21" t="s">
        <v>64</v>
      </c>
      <c r="C20" s="18" t="s">
        <v>52</v>
      </c>
      <c r="D20" s="24" t="s">
        <v>62</v>
      </c>
      <c r="E20" s="32">
        <v>71564.179999999993</v>
      </c>
      <c r="F20" s="17" t="s">
        <v>66</v>
      </c>
      <c r="G20" s="23">
        <v>0</v>
      </c>
      <c r="H20" s="32">
        <f t="shared" si="0"/>
        <v>71564.179999999993</v>
      </c>
    </row>
    <row r="21" spans="1:8" s="14" customFormat="1" ht="14.4" x14ac:dyDescent="0.3">
      <c r="A21" s="24" t="s">
        <v>45</v>
      </c>
      <c r="B21" s="17" t="s">
        <v>54</v>
      </c>
      <c r="C21" s="18" t="s">
        <v>46</v>
      </c>
      <c r="D21" s="18" t="s">
        <v>47</v>
      </c>
      <c r="E21" s="33">
        <v>-9195.75</v>
      </c>
      <c r="F21" s="19">
        <v>0</v>
      </c>
      <c r="G21" s="20">
        <v>0</v>
      </c>
      <c r="H21" s="31">
        <f t="shared" si="0"/>
        <v>-9195.75</v>
      </c>
    </row>
    <row r="22" spans="1:8" s="14" customFormat="1" ht="14.4" x14ac:dyDescent="0.3">
      <c r="A22" s="24" t="s">
        <v>89</v>
      </c>
      <c r="B22" s="17" t="s">
        <v>66</v>
      </c>
      <c r="C22" s="18" t="s">
        <v>91</v>
      </c>
      <c r="D22" s="18" t="s">
        <v>92</v>
      </c>
      <c r="E22" s="37">
        <v>89108.64</v>
      </c>
      <c r="F22" s="27" t="s">
        <v>66</v>
      </c>
      <c r="G22" s="20">
        <v>0</v>
      </c>
      <c r="H22" s="32">
        <f t="shared" si="0"/>
        <v>89108.64</v>
      </c>
    </row>
    <row r="23" spans="1:8" s="14" customFormat="1" ht="14.4" x14ac:dyDescent="0.3">
      <c r="A23" s="24" t="s">
        <v>105</v>
      </c>
      <c r="B23" s="17">
        <v>44563</v>
      </c>
      <c r="C23" s="24" t="s">
        <v>34</v>
      </c>
      <c r="D23" s="24" t="s">
        <v>82</v>
      </c>
      <c r="E23" s="37">
        <v>194314.86</v>
      </c>
      <c r="F23" s="17" t="s">
        <v>83</v>
      </c>
      <c r="G23" s="20">
        <v>194314.86</v>
      </c>
      <c r="H23" s="32">
        <f t="shared" si="0"/>
        <v>0</v>
      </c>
    </row>
    <row r="24" spans="1:8" s="14" customFormat="1" ht="14.4" x14ac:dyDescent="0.3">
      <c r="A24" s="24" t="s">
        <v>75</v>
      </c>
      <c r="B24" s="17">
        <v>44867</v>
      </c>
      <c r="C24" s="22" t="s">
        <v>73</v>
      </c>
      <c r="D24" s="24" t="s">
        <v>76</v>
      </c>
      <c r="E24" s="37">
        <v>43634.1</v>
      </c>
      <c r="F24" s="17" t="s">
        <v>66</v>
      </c>
      <c r="G24" s="20">
        <v>43634.1</v>
      </c>
      <c r="H24" s="32">
        <f t="shared" si="0"/>
        <v>0</v>
      </c>
    </row>
    <row r="25" spans="1:8" s="14" customFormat="1" ht="14.4" x14ac:dyDescent="0.3">
      <c r="A25" s="28" t="s">
        <v>15</v>
      </c>
      <c r="B25" s="17">
        <v>44175</v>
      </c>
      <c r="C25" s="28" t="s">
        <v>31</v>
      </c>
      <c r="D25" s="28" t="s">
        <v>14</v>
      </c>
      <c r="E25" s="32">
        <v>6308.12</v>
      </c>
      <c r="F25" s="19">
        <v>0</v>
      </c>
      <c r="G25" s="23">
        <v>0</v>
      </c>
      <c r="H25" s="32">
        <f t="shared" si="0"/>
        <v>6308.12</v>
      </c>
    </row>
    <row r="26" spans="1:8" s="14" customFormat="1" ht="14.4" x14ac:dyDescent="0.3">
      <c r="A26" s="24" t="s">
        <v>16</v>
      </c>
      <c r="B26" s="27" t="s">
        <v>86</v>
      </c>
      <c r="C26" s="24" t="s">
        <v>28</v>
      </c>
      <c r="D26" s="24" t="s">
        <v>87</v>
      </c>
      <c r="E26" s="32">
        <v>225924.16</v>
      </c>
      <c r="F26" s="27" t="s">
        <v>88</v>
      </c>
      <c r="G26" s="23">
        <v>53650.47</v>
      </c>
      <c r="H26" s="32">
        <f>+E26-G26</f>
        <v>172273.69</v>
      </c>
    </row>
    <row r="27" spans="1:8" s="14" customFormat="1" ht="14.4" x14ac:dyDescent="0.3">
      <c r="A27" s="30" t="s">
        <v>22</v>
      </c>
      <c r="B27" s="17">
        <v>44534</v>
      </c>
      <c r="C27" s="29" t="s">
        <v>28</v>
      </c>
      <c r="D27" s="30" t="s">
        <v>23</v>
      </c>
      <c r="E27" s="31">
        <v>-3325.05</v>
      </c>
      <c r="F27" s="19">
        <v>0</v>
      </c>
      <c r="G27" s="23"/>
      <c r="H27" s="31">
        <f t="shared" si="0"/>
        <v>-3325.05</v>
      </c>
    </row>
    <row r="28" spans="1:8" s="14" customFormat="1" ht="13.95" customHeight="1" x14ac:dyDescent="0.3">
      <c r="A28" s="24" t="s">
        <v>24</v>
      </c>
      <c r="B28" s="17">
        <v>44291</v>
      </c>
      <c r="C28" s="26" t="s">
        <v>2</v>
      </c>
      <c r="D28" s="18" t="s">
        <v>104</v>
      </c>
      <c r="E28" s="37">
        <v>54000.1</v>
      </c>
      <c r="F28" s="19">
        <v>0</v>
      </c>
      <c r="G28" s="23">
        <v>0</v>
      </c>
      <c r="H28" s="32">
        <f t="shared" si="0"/>
        <v>54000.1</v>
      </c>
    </row>
    <row r="29" spans="1:8" s="14" customFormat="1" ht="14.4" x14ac:dyDescent="0.3">
      <c r="A29" s="24" t="s">
        <v>17</v>
      </c>
      <c r="B29" s="21" t="s">
        <v>96</v>
      </c>
      <c r="C29" s="18" t="s">
        <v>27</v>
      </c>
      <c r="D29" s="24" t="s">
        <v>97</v>
      </c>
      <c r="E29" s="32">
        <v>925798.35</v>
      </c>
      <c r="F29" s="21" t="s">
        <v>98</v>
      </c>
      <c r="G29" s="23">
        <v>723679.12</v>
      </c>
      <c r="H29" s="32">
        <f t="shared" si="0"/>
        <v>202119.22999999998</v>
      </c>
    </row>
    <row r="30" spans="1:8" s="14" customFormat="1" ht="14.4" x14ac:dyDescent="0.3">
      <c r="A30" s="24" t="s">
        <v>102</v>
      </c>
      <c r="B30" s="21" t="s">
        <v>55</v>
      </c>
      <c r="C30" s="18" t="s">
        <v>46</v>
      </c>
      <c r="D30" s="24" t="s">
        <v>103</v>
      </c>
      <c r="E30" s="32">
        <v>59428.42</v>
      </c>
      <c r="F30" s="21" t="s">
        <v>98</v>
      </c>
      <c r="G30" s="23">
        <v>59428.42</v>
      </c>
      <c r="H30" s="32">
        <f t="shared" si="0"/>
        <v>0</v>
      </c>
    </row>
    <row r="31" spans="1:8" s="14" customFormat="1" ht="14.4" x14ac:dyDescent="0.3">
      <c r="A31" s="24" t="s">
        <v>39</v>
      </c>
      <c r="B31" s="17">
        <v>44744</v>
      </c>
      <c r="C31" s="18" t="s">
        <v>35</v>
      </c>
      <c r="D31" s="24" t="s">
        <v>77</v>
      </c>
      <c r="E31" s="33">
        <v>-16582.2</v>
      </c>
      <c r="F31" s="17" t="s">
        <v>66</v>
      </c>
      <c r="G31" s="19">
        <v>0</v>
      </c>
      <c r="H31" s="31">
        <f t="shared" si="0"/>
        <v>-16582.2</v>
      </c>
    </row>
    <row r="32" spans="1:8" s="14" customFormat="1" ht="14.4" x14ac:dyDescent="0.3">
      <c r="A32" s="24" t="s">
        <v>79</v>
      </c>
      <c r="B32" s="17" t="s">
        <v>72</v>
      </c>
      <c r="C32" s="18" t="s">
        <v>80</v>
      </c>
      <c r="D32" s="24" t="s">
        <v>81</v>
      </c>
      <c r="E32" s="37">
        <v>89355</v>
      </c>
      <c r="F32" s="17">
        <v>0</v>
      </c>
      <c r="G32" s="19">
        <v>0</v>
      </c>
      <c r="H32" s="32">
        <f t="shared" si="0"/>
        <v>89355</v>
      </c>
    </row>
    <row r="33" spans="1:8" s="16" customFormat="1" ht="14.4" x14ac:dyDescent="0.3">
      <c r="A33" s="24" t="s">
        <v>18</v>
      </c>
      <c r="B33" s="27" t="s">
        <v>19</v>
      </c>
      <c r="C33" s="24" t="s">
        <v>29</v>
      </c>
      <c r="D33" s="24" t="s">
        <v>90</v>
      </c>
      <c r="E33" s="32">
        <v>59481.48</v>
      </c>
      <c r="F33" s="25" t="s">
        <v>88</v>
      </c>
      <c r="G33" s="23">
        <v>17843.66</v>
      </c>
      <c r="H33" s="32">
        <f t="shared" si="0"/>
        <v>41637.820000000007</v>
      </c>
    </row>
    <row r="34" spans="1:8" s="16" customFormat="1" ht="14.4" x14ac:dyDescent="0.3">
      <c r="A34" s="24" t="s">
        <v>63</v>
      </c>
      <c r="B34" s="27" t="s">
        <v>55</v>
      </c>
      <c r="C34" s="24" t="s">
        <v>59</v>
      </c>
      <c r="D34" s="24" t="s">
        <v>61</v>
      </c>
      <c r="E34" s="32">
        <v>45700</v>
      </c>
      <c r="F34" s="19">
        <v>0</v>
      </c>
      <c r="G34" s="23">
        <v>0</v>
      </c>
      <c r="H34" s="32">
        <f t="shared" si="0"/>
        <v>45700</v>
      </c>
    </row>
    <row r="35" spans="1:8" s="16" customFormat="1" ht="14.4" x14ac:dyDescent="0.3">
      <c r="A35" s="24" t="s">
        <v>58</v>
      </c>
      <c r="B35" s="27" t="s">
        <v>55</v>
      </c>
      <c r="C35" s="24" t="s">
        <v>59</v>
      </c>
      <c r="D35" s="24" t="s">
        <v>60</v>
      </c>
      <c r="E35" s="32">
        <v>85408.75</v>
      </c>
      <c r="F35" s="25" t="s">
        <v>107</v>
      </c>
      <c r="G35" s="23">
        <v>0</v>
      </c>
      <c r="H35" s="32">
        <f t="shared" si="0"/>
        <v>85408.75</v>
      </c>
    </row>
    <row r="36" spans="1:8" s="14" customFormat="1" ht="14.4" x14ac:dyDescent="0.3">
      <c r="A36" s="24" t="s">
        <v>20</v>
      </c>
      <c r="B36" s="27" t="s">
        <v>66</v>
      </c>
      <c r="C36" s="22" t="s">
        <v>21</v>
      </c>
      <c r="D36" s="43" t="s">
        <v>67</v>
      </c>
      <c r="E36" s="37">
        <v>158480.26</v>
      </c>
      <c r="F36" s="25">
        <v>44897</v>
      </c>
      <c r="G36" s="20">
        <v>79240.13</v>
      </c>
      <c r="H36" s="32">
        <f t="shared" si="0"/>
        <v>79240.13</v>
      </c>
    </row>
    <row r="37" spans="1:8" s="14" customFormat="1" ht="14.4" x14ac:dyDescent="0.3">
      <c r="A37" s="24"/>
      <c r="B37" s="17"/>
      <c r="C37" s="22"/>
      <c r="D37" s="43"/>
      <c r="E37" s="37"/>
      <c r="F37" s="25"/>
      <c r="G37" s="20"/>
      <c r="H37" s="32"/>
    </row>
    <row r="38" spans="1:8" ht="22.95" customHeight="1" x14ac:dyDescent="0.3">
      <c r="A38" s="11" t="s">
        <v>42</v>
      </c>
      <c r="B38" s="8"/>
      <c r="C38" s="11"/>
      <c r="D38" s="11"/>
      <c r="E38" s="39">
        <f>SUM(E10:E37)</f>
        <v>8264843.9399999995</v>
      </c>
      <c r="F38" s="9"/>
      <c r="G38" s="9">
        <f>SUM(G10:G37)</f>
        <v>3584693.8700000006</v>
      </c>
      <c r="H38" s="39">
        <f>SUM(H10:H37)</f>
        <v>4680150.07</v>
      </c>
    </row>
    <row r="39" spans="1:8" x14ac:dyDescent="0.3">
      <c r="G39" s="7"/>
    </row>
    <row r="40" spans="1:8" x14ac:dyDescent="0.3">
      <c r="G40" s="15"/>
    </row>
  </sheetData>
  <autoFilter ref="A9:H36">
    <sortState ref="A11:H37">
      <sortCondition ref="A10:A37"/>
    </sortState>
  </autoFilter>
  <mergeCells count="4">
    <mergeCell ref="A5:H5"/>
    <mergeCell ref="A6:H6"/>
    <mergeCell ref="A7:H7"/>
    <mergeCell ref="A8:H8"/>
  </mergeCells>
  <conditionalFormatting sqref="C36:C37">
    <cfRule type="duplicateValues" dxfId="0" priority="1"/>
  </conditionalFormatting>
  <pageMargins left="0.7" right="0.7" top="0.75" bottom="0.75" header="0.3" footer="0.3"/>
  <pageSetup scale="52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2022-03-09T20:16:10Z</cp:lastPrinted>
  <dcterms:created xsi:type="dcterms:W3CDTF">2021-11-04T13:57:28Z</dcterms:created>
  <dcterms:modified xsi:type="dcterms:W3CDTF">2022-03-09T20:17:38Z</dcterms:modified>
</cp:coreProperties>
</file>