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8_{DDD789B3-F075-4B66-8478-B84274FFC6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T1" sheetId="5" r:id="rId1"/>
    <sheet name="INF T1 SIN FIRMA" sheetId="4" r:id="rId2"/>
  </sheets>
  <definedNames>
    <definedName name="_xlnm.Print_Area" localSheetId="0">'INF T1'!$A$1:$J$42</definedName>
    <definedName name="_xlnm.Print_Area" localSheetId="1">'INF T1 SIN FIRMA'!$A$1:$J$44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  <c r="J29" i="5"/>
  <c r="I29" i="5"/>
  <c r="I25" i="5" l="1"/>
  <c r="I29" i="4"/>
  <c r="I25" i="4"/>
</calcChain>
</file>

<file path=xl/sharedStrings.xml><?xml version="1.0" encoding="utf-8"?>
<sst xmlns="http://schemas.openxmlformats.org/spreadsheetml/2006/main" count="161" uniqueCount="83">
  <si>
    <t>Informe de Evaluación Trimestral de las Metas Físicas-Financieras Enero-Marzo 2025</t>
  </si>
  <si>
    <t>Código</t>
  </si>
  <si>
    <t>Documento Relacionado</t>
  </si>
  <si>
    <t>Fecha Versión</t>
  </si>
  <si>
    <t>Versión</t>
  </si>
  <si>
    <t>DEC-FOR013</t>
  </si>
  <si>
    <t>Lineamientos para la Ejecución Presupuestaria 2022 del Gobierno General Nacional</t>
  </si>
  <si>
    <t>28/03/2019</t>
  </si>
  <si>
    <t>I -Información Instituciónal</t>
  </si>
  <si>
    <t>I.I - Completar los datos requeridos sobre la institución</t>
  </si>
  <si>
    <t>Capítulo</t>
  </si>
  <si>
    <t>5150 - Consejo Nacional De Zonas Francas</t>
  </si>
  <si>
    <t>Subcapítulo</t>
  </si>
  <si>
    <t xml:space="preserve"> 01    - Consejo Nacional De Zonas Francas</t>
  </si>
  <si>
    <t>Unidad Ejecutora</t>
  </si>
  <si>
    <t>0001  - Consejo Nacional de Zonas Francas</t>
  </si>
  <si>
    <t>Misión</t>
  </si>
  <si>
    <t>Impulsar el crecimiento y desarrollo del sector Zonas Francas en la República Dominicana, mediante la promoción y atracción de nuevas inversiones.</t>
  </si>
  <si>
    <t>Visión</t>
  </si>
  <si>
    <t>Ser reconocido como líder regional de las zonas francas, con acciones orientadas hacia el fortalecimiento de la competitividad e impulsando el incremento de las exportaciones.</t>
  </si>
  <si>
    <t>II. Contribución a la Estrategia Nacional de Desarrollo</t>
  </si>
  <si>
    <t>Eje estratégico: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</si>
  <si>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</si>
  <si>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Objetivo general:</t>
  </si>
  <si>
    <t>3.5.</t>
  </si>
  <si>
    <t>Estructura productiva sectorial y territorialmente articulada, integrada competitivamente a la economía global y que aprovecha las oportunidades del mercado local</t>
  </si>
  <si>
    <t>Objetivo(s) específico(s):</t>
  </si>
  <si>
    <t xml:space="preserve">3.5.1.
3.5.4. 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</si>
  <si>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</si>
  <si>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>III. Información del Programa</t>
  </si>
  <si>
    <t>Nombre:</t>
  </si>
  <si>
    <t>Promoción y Desarrollo de las  Zonas Francas</t>
  </si>
  <si>
    <t>Descripción: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</si>
  <si>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</si>
  <si>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</si>
  <si>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Operadores de Parques y Empresas de Zonas Francas</t>
  </si>
  <si>
    <t>Resultado Asociado:</t>
  </si>
  <si>
    <t>Incrementar el número de empresas de zonas francas en operación de 849 del año 2024 a 863 para el año 2025 y aumentar la capacidad de generación de empleos del sector formal de 198,450 durante el año 2024 a 200,000 para el final del año 2025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</si>
  <si>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</si>
  <si>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</si>
  <si>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</si>
  <si>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</si>
  <si>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</si>
  <si>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</si>
  <si>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</si>
  <si>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</si>
  <si>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</si>
  <si>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</si>
  <si>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</si>
  <si>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</si>
  <si>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</si>
  <si>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</si>
  <si>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</si>
  <si>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</si>
  <si>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</si>
  <si>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</si>
  <si>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</si>
  <si>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</si>
  <si>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</si>
  <si>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6197 - Empresas requieren permisos para operar como zonas francas en Rep. Dom.</t>
  </si>
  <si>
    <t>Número de permisos autorizados.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</si>
  <si>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</si>
  <si>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</si>
  <si>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</si>
  <si>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</si>
  <si>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Representar y promocionar el sector de zonas francas de República Dominicana nacional e internacionalmente.</t>
  </si>
  <si>
    <t>Logros alcanzados:</t>
  </si>
  <si>
    <t>Durante el primer trimestre del año 2025, el sector zonas francas, ente articulador del aparato productivo nacional, gran generador de empleos y divisas, continua presentando una tendencia ascendente con la emisión de 10 permisos para la instalación de nuevas empresas de los 13 y 1 parque proyectados, representando un 71.43% de la meta programada, además, ha incrementado el número de empleos directos a un total de 194,943 con un total de 850 empresas en 28 de las 32 provincias y 93 parques operando.</t>
  </si>
  <si>
    <t>Causas y justificación del desvío:</t>
  </si>
  <si>
    <t>Durante el primer trimestre del año 2025, La ejecución Física del presupuesto ha sido de un 71.43%, con la autorización de 10 permisos de instalación a nuevas empresas de las 13 que se tenían programadas.  La ejecución financiera refleja un 93.67% de avance, ya que el monto ejecutado fue de RD$46,347,762.82, con una variación de lo programado de RD$3,130,745.18, esto, representa el 6.33% no ejecutado de acuerdo con lo programado, por  prestaciones laborales pendientes de pagar.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</si>
  <si>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</si>
  <si>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</si>
  <si>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1.Validación continua de que los proveedores ya contratados estén al día en el pago de sus impuestos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</si>
  <si>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</si>
  <si>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</si>
  <si>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</si>
  <si>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Corina Martinez</t>
  </si>
  <si>
    <t>Raquel Figuereo</t>
  </si>
  <si>
    <t>Total devengado:</t>
  </si>
  <si>
    <t xml:space="preserve"> Depto. Planificación y Desarrollo</t>
  </si>
  <si>
    <t>Div. de Presupuesto</t>
  </si>
  <si>
    <t xml:space="preserve">o </t>
  </si>
  <si>
    <t>Durante el primer trimestre del año 2025, La ejecución Física del presupuesto ha sido de un 71.43%, con la autorización de 10 permisos de instalación a nuevas empresas de las 13 que se tenían programadas.  La ejecución financiera refleja un 93.67% de avance, ya que el monto ejecutado fue de RD$46,347,762.82, con una variación de lo programado de RD$3,130,745.18, esto, representa el 6.33% no ejecutado de acuerdo con lo programado, por prestaciones laborales pendientes de pagar.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</si>
</sst>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1" fillId="0" borderId="40" xfId="3" applyNumberFormat="1" applyFont="1" applyBorder="1" applyAlignment="1">
      <alignment horizontal="center" vertical="center" wrapText="1"/>
    </xf>
    <xf numFmtId="167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8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9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8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8" fontId="0" fillId="0" borderId="0" xfId="0" applyNumberFormat="1"/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8" xfId="0" applyFont="1" applyBorder="1" applyAlignment="1" applyProtection="1">
      <alignment horizontal="justify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</cellXfs>
  <cellStyles count="7">
    <cellStyle name="Comma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ercent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181611</xdr:colOff>
      <xdr:row>0</xdr:row>
      <xdr:rowOff>47625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F7F73C77-81DA-453E-B86E-0AD371F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11" y="47625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60A5BF47-2DB9-4CE3-AE82-94278974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D7FFC-1B07-4548-A5FD-911C48D6474A}" name="Tabla143" displayName="Tabla143" ref="A28:J29" totalsRowShown="0" headerRowDxfId="29" dataDxfId="28" headerRowBorderDxfId="26" tableBorderDxfId="27" totalsRowBorderDxfId="25">
  <autoFilter ref="A28:J29" xr:uid="{00000000-0009-0000-0100-000003000000}"/>
  <tableColumns count="10">
    <tableColumn id="1" xr3:uid="{D2FE8D79-4EB3-4A27-BB96-A6D1B647C5E8}" name="Producto" dataDxfId="24"/>
    <tableColumn id="2" xr3:uid="{68B9A2AB-73DC-47F0-A87C-EDB2BA32153E}" name="Indicador" dataDxfId="23"/>
    <tableColumn id="3" xr3:uid="{6018649B-0E81-4C6F-AF46-9FA402D74AD3}" name="Física_x000a_(A)" dataDxfId="22"/>
    <tableColumn id="4" xr3:uid="{D5DB31C1-F692-4240-95F7-0D283046A46A}" name="Financiera_x000a_(B)" dataDxfId="21"/>
    <tableColumn id="9" xr3:uid="{54D9224F-DBDE-4F0A-BFDD-543C33CC6515}" name="Física_x000a_(C)" dataDxfId="20"/>
    <tableColumn id="10" xr3:uid="{65B76C61-3C58-463C-9D20-4B358A02CCA3}" name="Financiera_x000a_(D)" dataDxfId="19"/>
    <tableColumn id="5" xr3:uid="{7D072792-4758-420D-B183-B0FE6C10D3E2}" name="Física _x000a_(E)" dataDxfId="18"/>
    <tableColumn id="6" xr3:uid="{0C93A75E-F6B1-4E50-8C21-3F3BDC2BBDFD}" name="Financiera _x000a_ (F)" dataDxfId="17"/>
    <tableColumn id="7" xr3:uid="{1B119888-696B-49A8-8A32-C5396D5EF0BC}" name="Física _x000a_(%)_x000a_ G=E/C" dataDxfId="16">
      <calculatedColumnFormula>Tabla143[[#This Row],[Física 
(E)]]/Tabla143[[#This Row],[Física
(C)]]</calculatedColumnFormula>
    </tableColumn>
    <tableColumn id="8" xr3:uid="{2CE74D13-F895-480B-BB02-9307A98C7E77}" name="Financiero _x000a_(%) _x000a_H=F/D" dataDxfId="15">
      <calculatedColumnFormula>IF(H29&gt;0,H29/Tabla143[[#This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28:J29" totalsRowShown="0" headerRowDxfId="14" dataDxfId="13" headerRowBorderDxfId="11" tableBorderDxfId="12" totalsRowBorderDxfId="10">
  <autoFilter ref="A28:J29" xr:uid="{00000000-0009-0000-0100-000003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Tabla14[[#This Row],[Física 
(E)]]/Tabla14[[#This Row],[Física
(C)]]</calculatedColumnFormula>
    </tableColumn>
    <tableColumn id="8" xr3:uid="{00000000-0010-0000-0100-000008000000}" name="Financiero _x000a_(%) _x000a_H=F/D" dataDxfId="0">
      <calculatedColumnFormula>IF(H29&gt;0,H29/Tabla14[[#This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69F-D543-4540-A620-D3595D84AE6E}">
  <dimension ref="A1:L42"/>
  <sheetViews>
    <sheetView tabSelected="1" view="pageBreakPreview" topLeftCell="A22" zoomScale="88" zoomScaleNormal="100" zoomScaleSheetLayoutView="88" workbookViewId="0">
      <selection activeCell="P34" sqref="P34"/>
    </sheetView>
  </sheetViews>
  <sheetFormatPr defaultColWidth="11.42578125" defaultRowHeight="15"/>
  <cols>
    <col min="1" max="1" width="26.42578125" style="8" customWidth="1"/>
    <col min="2" max="2" width="19.85546875" style="8" bestFit="1" customWidth="1"/>
    <col min="3" max="3" width="12.7109375" style="8" customWidth="1"/>
    <col min="4" max="4" width="14.140625" style="8" customWidth="1"/>
    <col min="5" max="5" width="12.7109375" style="8" customWidth="1"/>
    <col min="6" max="6" width="14.140625" style="8" customWidth="1"/>
    <col min="7" max="7" width="12.7109375" style="8" customWidth="1"/>
    <col min="8" max="8" width="14.28515625" style="8" customWidth="1"/>
    <col min="9" max="9" width="10.42578125" style="8" customWidth="1"/>
    <col min="10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>
      <c r="A1" s="14"/>
      <c r="B1" s="77" t="s">
        <v>0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4.75" thickBot="1">
      <c r="A2" s="15"/>
      <c r="B2" s="80" t="s">
        <v>1</v>
      </c>
      <c r="C2" s="81"/>
      <c r="D2" s="80" t="s">
        <v>2</v>
      </c>
      <c r="E2" s="81"/>
      <c r="F2" s="81"/>
      <c r="G2" s="81"/>
      <c r="H2" s="82"/>
      <c r="I2" s="2" t="s">
        <v>3</v>
      </c>
      <c r="J2" s="3" t="s">
        <v>4</v>
      </c>
      <c r="K2" s="1"/>
    </row>
    <row r="3" spans="1:11" ht="21.75" thickBot="1">
      <c r="A3" s="16"/>
      <c r="B3" s="83" t="s">
        <v>5</v>
      </c>
      <c r="C3" s="84"/>
      <c r="D3" s="83" t="s">
        <v>6</v>
      </c>
      <c r="E3" s="84"/>
      <c r="F3" s="84"/>
      <c r="G3" s="84"/>
      <c r="H3" s="85"/>
      <c r="I3" s="4" t="s">
        <v>7</v>
      </c>
      <c r="J3" s="5">
        <v>0</v>
      </c>
      <c r="K3" s="1"/>
    </row>
    <row r="4" spans="1:11" ht="7.5" customHeight="1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>
      <c r="A5" s="90"/>
      <c r="B5" s="91"/>
      <c r="C5" s="91"/>
      <c r="D5" s="91"/>
      <c r="E5" s="91"/>
      <c r="F5" s="91"/>
      <c r="G5" s="91"/>
      <c r="H5" s="91"/>
      <c r="I5" s="91"/>
      <c r="J5" s="92"/>
      <c r="K5" s="1"/>
    </row>
    <row r="6" spans="1:11" ht="15.75">
      <c r="A6" s="41" t="s">
        <v>8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6"/>
      <c r="K7" s="1"/>
    </row>
    <row r="8" spans="1:11">
      <c r="A8" s="6" t="s">
        <v>10</v>
      </c>
      <c r="B8" s="74" t="s">
        <v>11</v>
      </c>
      <c r="C8" s="75"/>
      <c r="D8" s="75"/>
      <c r="E8" s="75"/>
      <c r="F8" s="75"/>
      <c r="G8" s="75"/>
      <c r="H8" s="75"/>
      <c r="I8" s="75"/>
      <c r="J8" s="76"/>
      <c r="K8" s="1"/>
    </row>
    <row r="9" spans="1:11">
      <c r="A9" s="17" t="s">
        <v>12</v>
      </c>
      <c r="B9" s="74" t="s">
        <v>13</v>
      </c>
      <c r="C9" s="75"/>
      <c r="D9" s="75"/>
      <c r="E9" s="75"/>
      <c r="F9" s="75"/>
      <c r="G9" s="75"/>
      <c r="H9" s="75"/>
      <c r="I9" s="75"/>
      <c r="J9" s="76"/>
      <c r="K9" s="1"/>
    </row>
    <row r="10" spans="1:11">
      <c r="A10" s="17" t="s">
        <v>14</v>
      </c>
      <c r="B10" s="74" t="s">
        <v>15</v>
      </c>
      <c r="C10" s="75"/>
      <c r="D10" s="75"/>
      <c r="E10" s="75"/>
      <c r="F10" s="75"/>
      <c r="G10" s="75"/>
      <c r="H10" s="75"/>
      <c r="I10" s="75"/>
      <c r="J10" s="76"/>
      <c r="K10" s="1"/>
    </row>
    <row r="11" spans="1:11" ht="30.75" customHeight="1">
      <c r="A11" s="6" t="s">
        <v>16</v>
      </c>
      <c r="B11" s="67" t="s">
        <v>17</v>
      </c>
      <c r="C11" s="68"/>
      <c r="D11" s="68"/>
      <c r="E11" s="68"/>
      <c r="F11" s="68"/>
      <c r="G11" s="68"/>
      <c r="H11" s="68"/>
      <c r="I11" s="68"/>
      <c r="J11" s="69"/>
    </row>
    <row r="12" spans="1:11" ht="36.75" customHeight="1">
      <c r="A12" s="6" t="s">
        <v>18</v>
      </c>
      <c r="B12" s="70" t="s">
        <v>19</v>
      </c>
      <c r="C12" s="37"/>
      <c r="D12" s="37"/>
      <c r="E12" s="37"/>
      <c r="F12" s="37"/>
      <c r="G12" s="37"/>
      <c r="H12" s="37"/>
      <c r="I12" s="37"/>
      <c r="J12" s="38"/>
    </row>
    <row r="13" spans="1:11" ht="15.75">
      <c r="A13" s="41" t="s">
        <v>20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0.75" customHeight="1">
      <c r="A14" s="6" t="s">
        <v>21</v>
      </c>
      <c r="B14" s="27">
        <v>3</v>
      </c>
      <c r="C14" s="71" t="s">
        <v>22</v>
      </c>
      <c r="D14" s="71"/>
      <c r="E14" s="71"/>
      <c r="F14" s="71"/>
      <c r="G14" s="71"/>
      <c r="H14" s="71"/>
      <c r="I14" s="71"/>
      <c r="J14" s="71"/>
    </row>
    <row r="15" spans="1:11" ht="39.75" customHeight="1">
      <c r="A15" s="6" t="s">
        <v>23</v>
      </c>
      <c r="B15" s="28" t="s">
        <v>24</v>
      </c>
      <c r="C15" s="71" t="s">
        <v>25</v>
      </c>
      <c r="D15" s="71"/>
      <c r="E15" s="71"/>
      <c r="F15" s="71"/>
      <c r="G15" s="71"/>
      <c r="H15" s="71"/>
      <c r="I15" s="71"/>
      <c r="J15" s="71"/>
    </row>
    <row r="16" spans="1:11" ht="58.5" customHeight="1">
      <c r="A16" s="6" t="s">
        <v>26</v>
      </c>
      <c r="B16" s="29" t="s">
        <v>27</v>
      </c>
      <c r="C16" s="71" t="s">
        <v>28</v>
      </c>
      <c r="D16" s="71"/>
      <c r="E16" s="71"/>
      <c r="F16" s="71"/>
      <c r="G16" s="71"/>
      <c r="H16" s="71"/>
      <c r="I16" s="71"/>
      <c r="J16" s="71"/>
    </row>
    <row r="17" spans="1:12" ht="15.75">
      <c r="A17" s="41" t="s">
        <v>29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2" ht="21.75" customHeight="1">
      <c r="A18" s="6" t="s">
        <v>30</v>
      </c>
      <c r="B18" s="37" t="s">
        <v>31</v>
      </c>
      <c r="C18" s="37"/>
      <c r="D18" s="37"/>
      <c r="E18" s="37"/>
      <c r="F18" s="37"/>
      <c r="G18" s="37"/>
      <c r="H18" s="37"/>
      <c r="I18" s="37"/>
      <c r="J18" s="38"/>
    </row>
    <row r="19" spans="1:12" ht="58.5" customHeight="1">
      <c r="A19" s="9" t="s">
        <v>32</v>
      </c>
      <c r="B19" s="72" t="s">
        <v>33</v>
      </c>
      <c r="C19" s="72"/>
      <c r="D19" s="72"/>
      <c r="E19" s="72"/>
      <c r="F19" s="72"/>
      <c r="G19" s="72"/>
      <c r="H19" s="72"/>
      <c r="I19" s="72"/>
      <c r="J19" s="73"/>
    </row>
    <row r="20" spans="1:12" ht="22.5" customHeight="1">
      <c r="A20" s="9" t="s">
        <v>34</v>
      </c>
      <c r="B20" s="37" t="s">
        <v>35</v>
      </c>
      <c r="C20" s="37"/>
      <c r="D20" s="37"/>
      <c r="E20" s="37"/>
      <c r="F20" s="37"/>
      <c r="G20" s="37"/>
      <c r="H20" s="37"/>
      <c r="I20" s="37"/>
      <c r="J20" s="38"/>
    </row>
    <row r="21" spans="1:12" ht="77.25" customHeight="1">
      <c r="A21" s="9" t="s">
        <v>36</v>
      </c>
      <c r="B21" s="39" t="s">
        <v>37</v>
      </c>
      <c r="C21" s="39"/>
      <c r="D21" s="39"/>
      <c r="E21" s="39"/>
      <c r="F21" s="39"/>
      <c r="G21" s="39"/>
      <c r="H21" s="39"/>
      <c r="I21" s="39"/>
      <c r="J21" s="40"/>
      <c r="K21" s="1"/>
    </row>
    <row r="22" spans="1:12" ht="15.75">
      <c r="A22" s="41" t="s">
        <v>38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2" ht="15.75">
      <c r="A23" s="34" t="s">
        <v>39</v>
      </c>
      <c r="B23" s="35"/>
      <c r="C23" s="35"/>
      <c r="D23" s="35"/>
      <c r="E23" s="35"/>
      <c r="F23" s="35"/>
      <c r="G23" s="35"/>
      <c r="H23" s="35"/>
      <c r="I23" s="35"/>
      <c r="J23" s="36"/>
      <c r="K23" s="1"/>
    </row>
    <row r="24" spans="1:12" ht="15" customHeight="1">
      <c r="A24" s="52" t="s">
        <v>40</v>
      </c>
      <c r="B24" s="53"/>
      <c r="C24" s="54" t="s">
        <v>41</v>
      </c>
      <c r="D24" s="55"/>
      <c r="E24" s="55"/>
      <c r="F24" s="55" t="s">
        <v>42</v>
      </c>
      <c r="G24" s="55"/>
      <c r="H24" s="53"/>
      <c r="I24" s="54" t="s">
        <v>43</v>
      </c>
      <c r="J24" s="56"/>
    </row>
    <row r="25" spans="1:12">
      <c r="A25" s="57">
        <v>281978631</v>
      </c>
      <c r="B25" s="58"/>
      <c r="C25" s="59">
        <v>281978631</v>
      </c>
      <c r="D25" s="60"/>
      <c r="E25" s="61"/>
      <c r="F25" s="59">
        <v>46347762.82</v>
      </c>
      <c r="G25" s="60"/>
      <c r="H25" s="61"/>
      <c r="I25" s="62">
        <f>F25/C25</f>
        <v>0.1643662239781567</v>
      </c>
      <c r="J25" s="63"/>
    </row>
    <row r="26" spans="1:12" ht="15.75">
      <c r="A26" s="34" t="s">
        <v>44</v>
      </c>
      <c r="B26" s="35"/>
      <c r="C26" s="35"/>
      <c r="D26" s="35"/>
      <c r="E26" s="35"/>
      <c r="F26" s="35"/>
      <c r="G26" s="35"/>
      <c r="H26" s="35"/>
      <c r="I26" s="35"/>
      <c r="J26" s="36"/>
      <c r="K26" s="1"/>
    </row>
    <row r="27" spans="1:12">
      <c r="A27" s="7"/>
      <c r="B27"/>
      <c r="C27" s="64" t="s">
        <v>45</v>
      </c>
      <c r="D27" s="65"/>
      <c r="E27" s="64" t="s">
        <v>46</v>
      </c>
      <c r="F27" s="65"/>
      <c r="G27" s="64" t="s">
        <v>47</v>
      </c>
      <c r="H27" s="64"/>
      <c r="I27" s="64" t="s">
        <v>48</v>
      </c>
      <c r="J27" s="66"/>
    </row>
    <row r="28" spans="1:12" ht="38.25">
      <c r="A28" s="10" t="s">
        <v>49</v>
      </c>
      <c r="B28" s="11" t="s">
        <v>50</v>
      </c>
      <c r="C28" s="11" t="s">
        <v>51</v>
      </c>
      <c r="D28" s="11" t="s">
        <v>52</v>
      </c>
      <c r="E28" s="11" t="s">
        <v>53</v>
      </c>
      <c r="F28" s="11" t="s">
        <v>54</v>
      </c>
      <c r="G28" s="11" t="s">
        <v>55</v>
      </c>
      <c r="H28" s="11" t="s">
        <v>56</v>
      </c>
      <c r="I28" s="11" t="s">
        <v>57</v>
      </c>
      <c r="J28" s="12" t="s">
        <v>58</v>
      </c>
    </row>
    <row r="29" spans="1:12" ht="36">
      <c r="A29" s="19" t="s">
        <v>59</v>
      </c>
      <c r="B29" s="20" t="s">
        <v>60</v>
      </c>
      <c r="C29" s="21">
        <v>82</v>
      </c>
      <c r="D29" s="22">
        <v>281978631</v>
      </c>
      <c r="E29" s="21">
        <v>14</v>
      </c>
      <c r="F29" s="22">
        <v>49478508</v>
      </c>
      <c r="G29" s="23">
        <v>10</v>
      </c>
      <c r="H29" s="22">
        <v>46347762.82</v>
      </c>
      <c r="I29" s="24">
        <f>Tabla143[[#This Row],[Física 
(E)]]/Tabla143[[#This Row],[Física
(C)]]</f>
        <v>0.7142857142857143</v>
      </c>
      <c r="J29" s="25">
        <f>IF(H29&gt;0,H29/Tabla143[[#This Row],[Financiera
(D)]],0)</f>
        <v>0.93672514983677357</v>
      </c>
      <c r="L29" s="32"/>
    </row>
    <row r="30" spans="1:12" ht="15.75">
      <c r="A30" s="41" t="s">
        <v>61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2" ht="15.75">
      <c r="A31" s="34" t="s">
        <v>62</v>
      </c>
      <c r="B31" s="35"/>
      <c r="C31" s="35"/>
      <c r="D31" s="35"/>
      <c r="E31" s="35"/>
      <c r="F31" s="35"/>
      <c r="G31" s="35"/>
      <c r="H31" s="35"/>
      <c r="I31" s="35"/>
      <c r="J31" s="36"/>
      <c r="K31" s="1"/>
    </row>
    <row r="32" spans="1:12" ht="15" customHeight="1">
      <c r="A32" s="13" t="s">
        <v>63</v>
      </c>
      <c r="B32" s="37" t="s">
        <v>59</v>
      </c>
      <c r="C32" s="37"/>
      <c r="D32" s="37"/>
      <c r="E32" s="37"/>
      <c r="F32" s="37"/>
      <c r="G32" s="37"/>
      <c r="H32" s="37"/>
      <c r="I32" s="37"/>
      <c r="J32" s="38"/>
    </row>
    <row r="33" spans="1:11" ht="22.5" customHeight="1">
      <c r="A33" s="13" t="s">
        <v>64</v>
      </c>
      <c r="B33" s="37" t="s">
        <v>65</v>
      </c>
      <c r="C33" s="37"/>
      <c r="D33" s="37"/>
      <c r="E33" s="37"/>
      <c r="F33" s="37"/>
      <c r="G33" s="37"/>
      <c r="H33" s="37"/>
      <c r="I33" s="37"/>
      <c r="J33" s="38"/>
    </row>
    <row r="34" spans="1:11" ht="71.25" customHeight="1">
      <c r="A34" s="13" t="s">
        <v>66</v>
      </c>
      <c r="B34" s="39" t="s">
        <v>67</v>
      </c>
      <c r="C34" s="39"/>
      <c r="D34" s="39"/>
      <c r="E34" s="39"/>
      <c r="F34" s="39"/>
      <c r="G34" s="39"/>
      <c r="H34" s="39"/>
      <c r="I34" s="39"/>
      <c r="J34" s="40"/>
    </row>
    <row r="35" spans="1:11" ht="115.5" customHeight="1">
      <c r="A35" s="13" t="s">
        <v>68</v>
      </c>
      <c r="B35" s="39" t="s">
        <v>69</v>
      </c>
      <c r="C35" s="39"/>
      <c r="D35" s="39"/>
      <c r="E35" s="39"/>
      <c r="F35" s="39"/>
      <c r="G35" s="39"/>
      <c r="H35" s="39"/>
      <c r="I35" s="39"/>
      <c r="J35" s="40"/>
    </row>
    <row r="36" spans="1:11" ht="15.75">
      <c r="A36" s="41" t="s">
        <v>70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6"/>
      <c r="K37" s="1"/>
    </row>
    <row r="38" spans="1:11" ht="18.75" customHeight="1">
      <c r="A38" s="47" t="s">
        <v>72</v>
      </c>
      <c r="B38" s="48"/>
      <c r="C38" s="48"/>
      <c r="D38" s="48"/>
      <c r="E38" s="48"/>
      <c r="F38" s="48"/>
      <c r="G38" s="48"/>
      <c r="H38" s="48"/>
      <c r="I38" s="48"/>
      <c r="J38" s="49"/>
    </row>
    <row r="39" spans="1:11" ht="18" customHeight="1">
      <c r="A39" s="50" t="s">
        <v>73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1" ht="15.75" thickBot="1">
      <c r="A40" s="18" t="s">
        <v>74</v>
      </c>
      <c r="B40" s="30">
        <v>281978631</v>
      </c>
      <c r="C40" s="51"/>
      <c r="D40" s="51"/>
      <c r="E40" s="51"/>
      <c r="F40" s="51"/>
      <c r="G40" s="51"/>
      <c r="H40" s="51"/>
      <c r="I40" s="51"/>
      <c r="J40" s="51"/>
    </row>
    <row r="41" spans="1:11">
      <c r="A41" s="18" t="s">
        <v>75</v>
      </c>
      <c r="B41" s="26">
        <v>281978631</v>
      </c>
      <c r="C41" s="33" t="s">
        <v>76</v>
      </c>
      <c r="D41" s="33"/>
      <c r="E41" s="33"/>
      <c r="F41" s="33"/>
      <c r="G41" s="33" t="s">
        <v>77</v>
      </c>
      <c r="H41" s="33"/>
      <c r="I41" s="33"/>
      <c r="J41" s="33"/>
    </row>
    <row r="42" spans="1:11">
      <c r="A42" s="18" t="s">
        <v>78</v>
      </c>
      <c r="B42" s="26">
        <v>46347762.82</v>
      </c>
      <c r="C42" s="33" t="s">
        <v>79</v>
      </c>
      <c r="D42" s="33"/>
      <c r="E42" s="33"/>
      <c r="F42" s="33"/>
      <c r="G42" s="33" t="s">
        <v>80</v>
      </c>
      <c r="H42" s="33"/>
      <c r="I42" s="33"/>
      <c r="J42" s="33"/>
    </row>
  </sheetData>
  <mergeCells count="54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C40:F40"/>
    <mergeCell ref="C41:F41"/>
    <mergeCell ref="C42:F42"/>
  </mergeCells>
  <dataValidations count="16">
    <dataValidation allowBlank="1" showInputMessage="1" showErrorMessage="1" prompt="Monto ejecutado en el trimestre" sqref="H28:H29" xr:uid="{4FE3C463-0B7A-4E4A-B87C-4F853D568DF2}"/>
    <dataValidation allowBlank="1" showInputMessage="1" showErrorMessage="1" prompt="Meta alcanzada en el trimestre" sqref="G28:G29" xr:uid="{6DB48249-72C5-4EEB-BB74-4FED01B9EB06}"/>
    <dataValidation allowBlank="1" showInputMessage="1" showErrorMessage="1" prompt="Monto presupuestado para el producto" sqref="D28:D29 F28:F29 B41" xr:uid="{B7D45AB8-0FDB-4BE2-BFA2-DE0650D83FDA}"/>
    <dataValidation allowBlank="1" showInputMessage="1" showErrorMessage="1" prompt="Meta anual del indicador" sqref="C28:C29 E28:E29" xr:uid="{967FA924-8568-405C-8F2F-6E58596A5608}"/>
    <dataValidation allowBlank="1" showInputMessage="1" showErrorMessage="1" prompt="Nombre del indicador" sqref="B28:B29" xr:uid="{C88E8935-0307-402F-A407-533516DB79BE}"/>
    <dataValidation allowBlank="1" showInputMessage="1" showErrorMessage="1" prompt="Nombre de cada producto" sqref="A28:A29" xr:uid="{6DEDFB00-E4D2-446B-8C38-14682446F6F5}"/>
    <dataValidation allowBlank="1" showInputMessage="1" showErrorMessage="1" prompt="¿En qué consiste el programa?" sqref="B19:J19" xr:uid="{363E285B-6B0A-4F2E-B25B-38C8E2AD84D5}"/>
    <dataValidation allowBlank="1" showInputMessage="1" showErrorMessage="1" prompt="Presupuesto del programa" sqref="A25:C25 F25 B40" xr:uid="{6E43DFEE-BFAD-4086-8E07-03F2759E48D6}"/>
    <dataValidation allowBlank="1" showInputMessage="1" showErrorMessage="1" prompt="Oportunidades de mejora identificadas" sqref="A38:J38" xr:uid="{CD24F5D2-05BD-4493-B7D9-55C78E9A817A}"/>
    <dataValidation allowBlank="1" showInputMessage="1" showErrorMessage="1" prompt="De existir desvío, explicar razones." sqref="B35:J35" xr:uid="{E54D68BA-EA84-4C23-B66A-28EB651F8270}"/>
    <dataValidation allowBlank="1" showInputMessage="1" showErrorMessage="1" prompt="1. Describir lo plasmado en el presupuesto_x000a_2. Describir lo alcanzado en términos financieros y de producción " sqref="B34:J34" xr:uid="{BD476B54-7AC5-4179-B02E-EDA1A051230E}"/>
    <dataValidation allowBlank="1" showInputMessage="1" showErrorMessage="1" prompt="¿En qué consiste el producto? su objetivo" sqref="B33:J33" xr:uid="{D07EDA95-68FE-4DB4-931C-DE22ADF8C52C}"/>
    <dataValidation allowBlank="1" showInputMessage="1" showErrorMessage="1" prompt="Nombre del producto" sqref="B32:J32" xr:uid="{62370038-ADA6-4C7C-B321-6D6858EE26CA}"/>
    <dataValidation allowBlank="1" showInputMessage="1" showErrorMessage="1" prompt="¿A quién va dirigido el programa?, ¿qué característica tiene esta población que requiere ser beneficiada?" sqref="B20:J20" xr:uid="{AA5EBA4D-DA0E-4866-82C5-D18F4D7B8E2F}"/>
    <dataValidation allowBlank="1" showInputMessage="1" prompt="Nombre del capítulo" sqref="B8:J10" xr:uid="{22CA759F-DAAD-416B-8E2E-FB888E8257D5}"/>
    <dataValidation allowBlank="1" sqref="A8" xr:uid="{7C9EE388-88EC-45A7-B1DF-1CB9C216932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B21" workbookViewId="0">
      <selection activeCell="P34" sqref="P34"/>
    </sheetView>
  </sheetViews>
  <sheetFormatPr defaultColWidth="11.42578125" defaultRowHeight="1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>
      <c r="A1" s="14" t="s">
        <v>81</v>
      </c>
      <c r="B1" s="77" t="s">
        <v>0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>
      <c r="A2" s="15"/>
      <c r="B2" s="80" t="s">
        <v>1</v>
      </c>
      <c r="C2" s="81"/>
      <c r="D2" s="80" t="s">
        <v>2</v>
      </c>
      <c r="E2" s="81"/>
      <c r="F2" s="81"/>
      <c r="G2" s="81"/>
      <c r="H2" s="82"/>
      <c r="I2" s="2" t="s">
        <v>3</v>
      </c>
      <c r="J2" s="3" t="s">
        <v>4</v>
      </c>
      <c r="K2" s="1"/>
    </row>
    <row r="3" spans="1:11" ht="21.75" thickBot="1">
      <c r="A3" s="16"/>
      <c r="B3" s="83" t="s">
        <v>5</v>
      </c>
      <c r="C3" s="84"/>
      <c r="D3" s="83" t="s">
        <v>6</v>
      </c>
      <c r="E3" s="84"/>
      <c r="F3" s="84"/>
      <c r="G3" s="84"/>
      <c r="H3" s="85"/>
      <c r="I3" s="4" t="s">
        <v>7</v>
      </c>
      <c r="J3" s="5">
        <v>0</v>
      </c>
      <c r="K3" s="1"/>
    </row>
    <row r="4" spans="1:11" ht="7.5" customHeight="1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>
      <c r="A5" s="90"/>
      <c r="B5" s="91"/>
      <c r="C5" s="91"/>
      <c r="D5" s="91"/>
      <c r="E5" s="91"/>
      <c r="F5" s="91"/>
      <c r="G5" s="91"/>
      <c r="H5" s="91"/>
      <c r="I5" s="91"/>
      <c r="J5" s="92"/>
      <c r="K5" s="1"/>
    </row>
    <row r="6" spans="1:11" ht="15.75">
      <c r="A6" s="41" t="s">
        <v>8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6"/>
      <c r="K7" s="1"/>
    </row>
    <row r="8" spans="1:11">
      <c r="A8" s="6" t="s">
        <v>10</v>
      </c>
      <c r="B8" s="74" t="s">
        <v>11</v>
      </c>
      <c r="C8" s="75"/>
      <c r="D8" s="75"/>
      <c r="E8" s="75"/>
      <c r="F8" s="75"/>
      <c r="G8" s="75"/>
      <c r="H8" s="75"/>
      <c r="I8" s="75"/>
      <c r="J8" s="76"/>
      <c r="K8" s="1"/>
    </row>
    <row r="9" spans="1:11">
      <c r="A9" s="17" t="s">
        <v>12</v>
      </c>
      <c r="B9" s="74" t="s">
        <v>13</v>
      </c>
      <c r="C9" s="75"/>
      <c r="D9" s="75"/>
      <c r="E9" s="75"/>
      <c r="F9" s="75"/>
      <c r="G9" s="75"/>
      <c r="H9" s="75"/>
      <c r="I9" s="75"/>
      <c r="J9" s="76"/>
      <c r="K9" s="1"/>
    </row>
    <row r="10" spans="1:11">
      <c r="A10" s="17" t="s">
        <v>14</v>
      </c>
      <c r="B10" s="74" t="s">
        <v>15</v>
      </c>
      <c r="C10" s="75"/>
      <c r="D10" s="75"/>
      <c r="E10" s="75"/>
      <c r="F10" s="75"/>
      <c r="G10" s="75"/>
      <c r="H10" s="75"/>
      <c r="I10" s="75"/>
      <c r="J10" s="76"/>
      <c r="K10" s="1"/>
    </row>
    <row r="11" spans="1:11" ht="30.75" customHeight="1">
      <c r="A11" s="6" t="s">
        <v>16</v>
      </c>
      <c r="B11" s="67" t="s">
        <v>17</v>
      </c>
      <c r="C11" s="68"/>
      <c r="D11" s="68"/>
      <c r="E11" s="68"/>
      <c r="F11" s="68"/>
      <c r="G11" s="68"/>
      <c r="H11" s="68"/>
      <c r="I11" s="68"/>
      <c r="J11" s="69"/>
    </row>
    <row r="12" spans="1:11" ht="36.75" customHeight="1">
      <c r="A12" s="6" t="s">
        <v>18</v>
      </c>
      <c r="B12" s="70" t="s">
        <v>19</v>
      </c>
      <c r="C12" s="37"/>
      <c r="D12" s="37"/>
      <c r="E12" s="37"/>
      <c r="F12" s="37"/>
      <c r="G12" s="37"/>
      <c r="H12" s="37"/>
      <c r="I12" s="37"/>
      <c r="J12" s="38"/>
    </row>
    <row r="13" spans="1:11" ht="15.75">
      <c r="A13" s="41" t="s">
        <v>20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0.75" customHeight="1">
      <c r="A14" s="6" t="s">
        <v>21</v>
      </c>
      <c r="B14" s="27">
        <v>3</v>
      </c>
      <c r="C14" s="71" t="s">
        <v>22</v>
      </c>
      <c r="D14" s="71"/>
      <c r="E14" s="71"/>
      <c r="F14" s="71"/>
      <c r="G14" s="71"/>
      <c r="H14" s="71"/>
      <c r="I14" s="71"/>
      <c r="J14" s="71"/>
    </row>
    <row r="15" spans="1:11" ht="39.75" customHeight="1">
      <c r="A15" s="6" t="s">
        <v>23</v>
      </c>
      <c r="B15" s="28" t="s">
        <v>24</v>
      </c>
      <c r="C15" s="71" t="s">
        <v>25</v>
      </c>
      <c r="D15" s="71"/>
      <c r="E15" s="71"/>
      <c r="F15" s="71"/>
      <c r="G15" s="71"/>
      <c r="H15" s="71"/>
      <c r="I15" s="71"/>
      <c r="J15" s="71"/>
    </row>
    <row r="16" spans="1:11" ht="58.5" customHeight="1">
      <c r="A16" s="6" t="s">
        <v>26</v>
      </c>
      <c r="B16" s="29" t="s">
        <v>27</v>
      </c>
      <c r="C16" s="71" t="s">
        <v>28</v>
      </c>
      <c r="D16" s="71"/>
      <c r="E16" s="71"/>
      <c r="F16" s="71"/>
      <c r="G16" s="71"/>
      <c r="H16" s="71"/>
      <c r="I16" s="71"/>
      <c r="J16" s="71"/>
    </row>
    <row r="17" spans="1:12" ht="15.75">
      <c r="A17" s="41" t="s">
        <v>29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2" ht="24" customHeight="1">
      <c r="A18" s="6" t="s">
        <v>30</v>
      </c>
      <c r="B18" s="37" t="s">
        <v>31</v>
      </c>
      <c r="C18" s="37"/>
      <c r="D18" s="37"/>
      <c r="E18" s="37"/>
      <c r="F18" s="37"/>
      <c r="G18" s="37"/>
      <c r="H18" s="37"/>
      <c r="I18" s="37"/>
      <c r="J18" s="38"/>
    </row>
    <row r="19" spans="1:12" ht="58.5" customHeight="1">
      <c r="A19" s="9" t="s">
        <v>32</v>
      </c>
      <c r="B19" s="72" t="s">
        <v>33</v>
      </c>
      <c r="C19" s="72"/>
      <c r="D19" s="72"/>
      <c r="E19" s="72"/>
      <c r="F19" s="72"/>
      <c r="G19" s="72"/>
      <c r="H19" s="72"/>
      <c r="I19" s="72"/>
      <c r="J19" s="73"/>
    </row>
    <row r="20" spans="1:12" ht="24" customHeight="1">
      <c r="A20" s="9" t="s">
        <v>34</v>
      </c>
      <c r="B20" s="37" t="s">
        <v>35</v>
      </c>
      <c r="C20" s="37"/>
      <c r="D20" s="37"/>
      <c r="E20" s="37"/>
      <c r="F20" s="37"/>
      <c r="G20" s="37"/>
      <c r="H20" s="37"/>
      <c r="I20" s="37"/>
      <c r="J20" s="38"/>
    </row>
    <row r="21" spans="1:12" ht="66.75" customHeight="1">
      <c r="A21" s="9" t="s">
        <v>36</v>
      </c>
      <c r="B21" s="72" t="s">
        <v>37</v>
      </c>
      <c r="C21" s="72"/>
      <c r="D21" s="72"/>
      <c r="E21" s="72"/>
      <c r="F21" s="72"/>
      <c r="G21" s="72"/>
      <c r="H21" s="72"/>
      <c r="I21" s="72"/>
      <c r="J21" s="73"/>
      <c r="K21" s="1"/>
    </row>
    <row r="22" spans="1:12" ht="15.75">
      <c r="A22" s="41" t="s">
        <v>38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2" ht="15.75">
      <c r="A23" s="34" t="s">
        <v>39</v>
      </c>
      <c r="B23" s="35"/>
      <c r="C23" s="35"/>
      <c r="D23" s="35"/>
      <c r="E23" s="35"/>
      <c r="F23" s="35"/>
      <c r="G23" s="35"/>
      <c r="H23" s="35"/>
      <c r="I23" s="35"/>
      <c r="J23" s="36"/>
      <c r="K23" s="1"/>
    </row>
    <row r="24" spans="1:12" ht="15" customHeight="1">
      <c r="A24" s="52" t="s">
        <v>40</v>
      </c>
      <c r="B24" s="53"/>
      <c r="C24" s="54" t="s">
        <v>41</v>
      </c>
      <c r="D24" s="55"/>
      <c r="E24" s="55"/>
      <c r="F24" s="55" t="s">
        <v>42</v>
      </c>
      <c r="G24" s="55"/>
      <c r="H24" s="53"/>
      <c r="I24" s="54" t="s">
        <v>43</v>
      </c>
      <c r="J24" s="56"/>
    </row>
    <row r="25" spans="1:12">
      <c r="A25" s="57">
        <v>281978631</v>
      </c>
      <c r="B25" s="58"/>
      <c r="C25" s="59">
        <v>281978631</v>
      </c>
      <c r="D25" s="60"/>
      <c r="E25" s="61"/>
      <c r="F25" s="59">
        <v>46347762.82</v>
      </c>
      <c r="G25" s="60"/>
      <c r="H25" s="61"/>
      <c r="I25" s="62">
        <f>F25/C25</f>
        <v>0.1643662239781567</v>
      </c>
      <c r="J25" s="63"/>
    </row>
    <row r="26" spans="1:12" ht="15.75">
      <c r="A26" s="34" t="s">
        <v>44</v>
      </c>
      <c r="B26" s="35"/>
      <c r="C26" s="35"/>
      <c r="D26" s="35"/>
      <c r="E26" s="35"/>
      <c r="F26" s="35"/>
      <c r="G26" s="35"/>
      <c r="H26" s="35"/>
      <c r="I26" s="35"/>
      <c r="J26" s="36"/>
      <c r="K26" s="1"/>
    </row>
    <row r="27" spans="1:12">
      <c r="A27" s="7"/>
      <c r="B27"/>
      <c r="C27" s="64" t="s">
        <v>45</v>
      </c>
      <c r="D27" s="65"/>
      <c r="E27" s="64" t="s">
        <v>46</v>
      </c>
      <c r="F27" s="65"/>
      <c r="G27" s="64" t="s">
        <v>47</v>
      </c>
      <c r="H27" s="64"/>
      <c r="I27" s="64" t="s">
        <v>48</v>
      </c>
      <c r="J27" s="66"/>
    </row>
    <row r="28" spans="1:12" ht="38.25">
      <c r="A28" s="10" t="s">
        <v>49</v>
      </c>
      <c r="B28" s="11" t="s">
        <v>50</v>
      </c>
      <c r="C28" s="11" t="s">
        <v>51</v>
      </c>
      <c r="D28" s="11" t="s">
        <v>52</v>
      </c>
      <c r="E28" s="11" t="s">
        <v>53</v>
      </c>
      <c r="F28" s="11" t="s">
        <v>54</v>
      </c>
      <c r="G28" s="11" t="s">
        <v>55</v>
      </c>
      <c r="H28" s="11" t="s">
        <v>56</v>
      </c>
      <c r="I28" s="11" t="s">
        <v>57</v>
      </c>
      <c r="J28" s="12" t="s">
        <v>58</v>
      </c>
    </row>
    <row r="29" spans="1:12" ht="36">
      <c r="A29" s="19" t="s">
        <v>59</v>
      </c>
      <c r="B29" s="20" t="s">
        <v>60</v>
      </c>
      <c r="C29" s="21">
        <v>82</v>
      </c>
      <c r="D29" s="22">
        <v>281978631</v>
      </c>
      <c r="E29" s="21">
        <v>14</v>
      </c>
      <c r="F29" s="22">
        <v>49478508</v>
      </c>
      <c r="G29" s="23">
        <v>0</v>
      </c>
      <c r="H29" s="22">
        <v>46347762.82</v>
      </c>
      <c r="I29" s="24">
        <f>Tabla14[[#This Row],[Física 
(E)]]/Tabla14[[#This Row],[Física
(C)]]</f>
        <v>0</v>
      </c>
      <c r="J29" s="25">
        <f>IF(H29&gt;0,H29/Tabla14[[#This Row],[Financiera
(D)]],0)</f>
        <v>0.93672514983677357</v>
      </c>
      <c r="L29" s="32"/>
    </row>
    <row r="30" spans="1:12" ht="15.75">
      <c r="A30" s="41" t="s">
        <v>61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2" ht="15.75">
      <c r="A31" s="34" t="s">
        <v>62</v>
      </c>
      <c r="B31" s="35"/>
      <c r="C31" s="35"/>
      <c r="D31" s="35"/>
      <c r="E31" s="35"/>
      <c r="F31" s="35"/>
      <c r="G31" s="35"/>
      <c r="H31" s="35"/>
      <c r="I31" s="35"/>
      <c r="J31" s="36"/>
      <c r="K31" s="1"/>
    </row>
    <row r="32" spans="1:12" ht="15" customHeight="1">
      <c r="A32" s="13" t="s">
        <v>63</v>
      </c>
      <c r="B32" s="37" t="s">
        <v>59</v>
      </c>
      <c r="C32" s="37"/>
      <c r="D32" s="37"/>
      <c r="E32" s="37"/>
      <c r="F32" s="37"/>
      <c r="G32" s="37"/>
      <c r="H32" s="37"/>
      <c r="I32" s="37"/>
      <c r="J32" s="38"/>
    </row>
    <row r="33" spans="1:11" ht="38.25" customHeight="1">
      <c r="A33" s="13" t="s">
        <v>64</v>
      </c>
      <c r="B33" s="37" t="s">
        <v>65</v>
      </c>
      <c r="C33" s="37"/>
      <c r="D33" s="37"/>
      <c r="E33" s="37"/>
      <c r="F33" s="37"/>
      <c r="G33" s="37"/>
      <c r="H33" s="37"/>
      <c r="I33" s="37"/>
      <c r="J33" s="38"/>
    </row>
    <row r="34" spans="1:11" ht="80.25" customHeight="1">
      <c r="A34" s="13" t="s">
        <v>66</v>
      </c>
      <c r="B34" s="72" t="s">
        <v>67</v>
      </c>
      <c r="C34" s="72"/>
      <c r="D34" s="72"/>
      <c r="E34" s="72"/>
      <c r="F34" s="72"/>
      <c r="G34" s="72"/>
      <c r="H34" s="72"/>
      <c r="I34" s="72"/>
      <c r="J34" s="73"/>
    </row>
    <row r="35" spans="1:11" ht="79.5" customHeight="1">
      <c r="A35" s="13" t="s">
        <v>68</v>
      </c>
      <c r="B35" s="39" t="s">
        <v>82</v>
      </c>
      <c r="C35" s="39"/>
      <c r="D35" s="39"/>
      <c r="E35" s="39"/>
      <c r="F35" s="39"/>
      <c r="G35" s="39"/>
      <c r="H35" s="39"/>
      <c r="I35" s="39"/>
      <c r="J35" s="40"/>
    </row>
    <row r="36" spans="1:11" ht="15.75">
      <c r="A36" s="41" t="s">
        <v>70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6"/>
      <c r="K37" s="1"/>
    </row>
    <row r="38" spans="1:11" ht="27.75" customHeight="1">
      <c r="A38" s="47" t="s">
        <v>72</v>
      </c>
      <c r="B38" s="48"/>
      <c r="C38" s="48"/>
      <c r="D38" s="48"/>
      <c r="E38" s="48"/>
      <c r="F38" s="48"/>
      <c r="G38" s="48"/>
      <c r="H38" s="48"/>
      <c r="I38" s="48"/>
      <c r="J38" s="49"/>
    </row>
    <row r="39" spans="1:11" ht="18" customHeight="1">
      <c r="A39" s="50" t="s">
        <v>73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1" ht="8.25" customHeight="1"/>
    <row r="41" spans="1:11">
      <c r="A41" s="18" t="s">
        <v>74</v>
      </c>
      <c r="B41" s="30">
        <v>281978631</v>
      </c>
      <c r="C41" s="31"/>
      <c r="G41" s="93"/>
      <c r="H41" s="93"/>
      <c r="I41" s="93"/>
      <c r="J41" s="93"/>
    </row>
    <row r="42" spans="1:11">
      <c r="A42" s="18" t="s">
        <v>75</v>
      </c>
      <c r="B42" s="26">
        <v>281978631</v>
      </c>
      <c r="G42" s="33"/>
      <c r="H42" s="33"/>
      <c r="I42" s="33"/>
      <c r="J42" s="33"/>
    </row>
    <row r="43" spans="1:11">
      <c r="A43" s="18" t="s">
        <v>78</v>
      </c>
      <c r="B43" s="26">
        <v>46347762.82</v>
      </c>
      <c r="G43" s="33"/>
      <c r="H43" s="33"/>
      <c r="I43" s="33"/>
      <c r="J43" s="33"/>
    </row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2025-04-23T14:10:58Z</dcterms:modified>
  <cp:category/>
  <cp:contentStatus/>
</cp:coreProperties>
</file>