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nzfe2950\comun\PERFILES\e.pena\Mis documentos\ESTADOS FIN. 2017\DICIEMBRE 17\pag.web DIC.17\"/>
    </mc:Choice>
  </mc:AlternateContent>
  <bookViews>
    <workbookView xWindow="0" yWindow="0" windowWidth="24000" windowHeight="11070"/>
  </bookViews>
  <sheets>
    <sheet name="CUENTA POR PAGAR DICIEMB . 2017" sheetId="21" r:id="rId1"/>
    <sheet name="DICIEMBRE  2017.-" sheetId="19" r:id="rId2"/>
  </sheets>
  <definedNames>
    <definedName name="_xlnm._FilterDatabase" localSheetId="0" hidden="1">'CUENTA POR PAGAR DICIEMB . 2017'!$A$7:$H$52</definedName>
    <definedName name="_xlnm.Print_Area" localSheetId="0">'CUENTA POR PAGAR DICIEMB . 2017'!$A$6:$H$57</definedName>
    <definedName name="_xlnm.Print_Area" localSheetId="1">'DICIEMBRE  2017.-'!$C$3:$I$44</definedName>
  </definedNames>
  <calcPr calcId="152511"/>
</workbook>
</file>

<file path=xl/calcChain.xml><?xml version="1.0" encoding="utf-8"?>
<calcChain xmlns="http://schemas.openxmlformats.org/spreadsheetml/2006/main">
  <c r="B52" i="21" l="1"/>
  <c r="B50" i="21"/>
  <c r="B49" i="21"/>
  <c r="B48" i="21"/>
  <c r="B47" i="21"/>
  <c r="B46" i="21"/>
  <c r="B45" i="21"/>
  <c r="B44" i="21"/>
  <c r="B43" i="21"/>
  <c r="B42" i="21"/>
  <c r="B41" i="21"/>
  <c r="B40" i="21"/>
  <c r="B39" i="21"/>
  <c r="B38" i="21"/>
  <c r="B37" i="21"/>
  <c r="B36" i="21"/>
  <c r="B35" i="21"/>
  <c r="B34" i="21"/>
  <c r="B33" i="21"/>
  <c r="B32" i="21"/>
  <c r="B31" i="21"/>
  <c r="B30" i="21"/>
  <c r="B29" i="21"/>
  <c r="B27" i="21"/>
  <c r="B26" i="21"/>
  <c r="B24" i="21"/>
  <c r="B22" i="21"/>
  <c r="B21" i="21"/>
  <c r="B20" i="21"/>
  <c r="B19" i="21"/>
  <c r="B18" i="21"/>
  <c r="B17" i="21"/>
  <c r="B16" i="21"/>
  <c r="B15" i="21"/>
  <c r="B14" i="21"/>
  <c r="B13" i="21"/>
  <c r="B12" i="21"/>
  <c r="B11" i="21"/>
  <c r="B10" i="21"/>
  <c r="B9" i="21"/>
  <c r="B8" i="21"/>
  <c r="G47" i="21" l="1"/>
  <c r="G25" i="21"/>
  <c r="G34" i="21"/>
  <c r="G54" i="21" l="1"/>
  <c r="E12" i="19" l="1"/>
  <c r="H33" i="19"/>
  <c r="E16" i="19" l="1"/>
  <c r="H37" i="19"/>
  <c r="H35" i="19" l="1"/>
  <c r="H38" i="19"/>
  <c r="H39" i="19"/>
  <c r="H41" i="19"/>
</calcChain>
</file>

<file path=xl/sharedStrings.xml><?xml version="1.0" encoding="utf-8"?>
<sst xmlns="http://schemas.openxmlformats.org/spreadsheetml/2006/main" count="193" uniqueCount="135">
  <si>
    <t>PROVEEDOR</t>
  </si>
  <si>
    <t>CONCEPTO</t>
  </si>
  <si>
    <t>MONTO</t>
  </si>
  <si>
    <t>CONDICION PAGO</t>
  </si>
  <si>
    <t>FECHA FACTURA</t>
  </si>
  <si>
    <t>FECHA RECIBIDA</t>
  </si>
  <si>
    <t xml:space="preserve">TOTAL </t>
  </si>
  <si>
    <t xml:space="preserve">  </t>
  </si>
  <si>
    <t>INFORMACIONES FINANCIERAS</t>
  </si>
  <si>
    <t>CONSEJO NACIONAL DE ZONAS FRANCAS DE EXPORTACION</t>
  </si>
  <si>
    <t>BALANCE AL CIERRE DEL MES:</t>
  </si>
  <si>
    <t>MENOS:</t>
  </si>
  <si>
    <t>BALANCE DEL MES ANTERIOR:</t>
  </si>
  <si>
    <t>MOVIMIENTO DEL MES:</t>
  </si>
  <si>
    <t>OBSERVACIONES:________________________________________________________________________________</t>
  </si>
  <si>
    <t>________________________________________________________________________________________________</t>
  </si>
  <si>
    <t>ANTIGÜEDAD DE SALDOS</t>
  </si>
  <si>
    <t>0 - 30 Dias :</t>
  </si>
  <si>
    <t>31 - 60 Dias:</t>
  </si>
  <si>
    <t>60 - 90 Dias:</t>
  </si>
  <si>
    <t>91 - 120 Dias:</t>
  </si>
  <si>
    <t>Mas de 120 Dias___________</t>
  </si>
  <si>
    <t>VER DETALLE DE LAS CUENTAS POR PAGAR SEGÚN RELACION ENVIADA A LA DUAIG</t>
  </si>
  <si>
    <t>EJECUCION PRESUPUESTARIA</t>
  </si>
  <si>
    <t>PRESUPUESTADO</t>
  </si>
  <si>
    <t>EJECUTADO</t>
  </si>
  <si>
    <t>VARIACION</t>
  </si>
  <si>
    <t xml:space="preserve">OBJETAL No. 1         </t>
  </si>
  <si>
    <t>SERVICIOS PERSONALES</t>
  </si>
  <si>
    <t xml:space="preserve">OBJETAL No. 2      </t>
  </si>
  <si>
    <t>NO PERSONALES</t>
  </si>
  <si>
    <t xml:space="preserve">OBJETAL No. 3       </t>
  </si>
  <si>
    <t>SUMINISTROS</t>
  </si>
  <si>
    <t xml:space="preserve">OBJETAL No. 4     </t>
  </si>
  <si>
    <t>TRANSFERENCIAS</t>
  </si>
  <si>
    <t>OBJETAL No. 6</t>
  </si>
  <si>
    <t>ACTIVOS NO FINANCIEROS</t>
  </si>
  <si>
    <t>OBSERVACIONES:</t>
  </si>
  <si>
    <t>PRELIMINAR</t>
  </si>
  <si>
    <t>L B EVENTOS, SRL</t>
  </si>
  <si>
    <t>TALLER DE MECANICA LOS PATRICIOS EIRL</t>
  </si>
  <si>
    <t>CARIBE TOURS, C. POR A.</t>
  </si>
  <si>
    <t>CENTRO CUESTA NACIONAL, C POR A.</t>
  </si>
  <si>
    <t>FERRETERIA AMERICANA, SAS</t>
  </si>
  <si>
    <t>B &amp;  H MOBILIARIO, SRL</t>
  </si>
  <si>
    <t>METRO TOURS S.A</t>
  </si>
  <si>
    <t>OMEGA TECH,S.A.</t>
  </si>
  <si>
    <t>LIBRERIA Y PAPELERIA HERMANOS SOLANO SRL MARIANELA</t>
  </si>
  <si>
    <t>WINDTELECOM, S.A.</t>
  </si>
  <si>
    <t>PRODIMPA C. POR A</t>
  </si>
  <si>
    <t>METROTEC, S.R.L</t>
  </si>
  <si>
    <t>ELEVADORES DEL NORTE, SRL.</t>
  </si>
  <si>
    <t>AUTOMECANICA JOSDE CLETO, SRL</t>
  </si>
  <si>
    <t>ESCA</t>
  </si>
  <si>
    <t>GRAFICA WILLIAN, S.R.L</t>
  </si>
  <si>
    <t>ALIMENTOS Y BDAS.PERSONAS</t>
  </si>
  <si>
    <t>SERVICIO DE INTERNET Y TELEVISIÓN POR CABLE</t>
  </si>
  <si>
    <t>PASAJES</t>
  </si>
  <si>
    <t>TEXTOS DE ENSEÑANZA</t>
  </si>
  <si>
    <t>PUBLICIDAD Y PROPAGANDA</t>
  </si>
  <si>
    <t>PROD. PAPEL Y CARTON</t>
  </si>
  <si>
    <t>MUEBLES  OF. Y ESTANTERIA</t>
  </si>
  <si>
    <t>EQUIPOS DE COMPUTOS</t>
  </si>
  <si>
    <t>EDITORA LISTIN DIARIO, C X A</t>
  </si>
  <si>
    <t>PRODUCTORA SIN LIMITES</t>
  </si>
  <si>
    <t>SIFRA COMERCIAL, SRL.</t>
  </si>
  <si>
    <t>AYUNTAMIENTO DEL DISTRITO NACIONAL</t>
  </si>
  <si>
    <t>LIBROS, REVISTAS Y PERIÓDICOS</t>
  </si>
  <si>
    <t>RECOLECCIÓN DE RESIDUOS SÓLIDOS</t>
  </si>
  <si>
    <t>UTILES DIVERSOS</t>
  </si>
  <si>
    <t>REFRICENTRO " LOS PRADOS", S.A</t>
  </si>
  <si>
    <t>GL PROMOCIONES, S.R.L</t>
  </si>
  <si>
    <t>BUEN PROVECHO</t>
  </si>
  <si>
    <t>SUPLIDORA INDUSTRIAL DOMINICANA</t>
  </si>
  <si>
    <t>ACABADOS TEXTILES</t>
  </si>
  <si>
    <t>ALTICE HISPANIOLA, S.A</t>
  </si>
  <si>
    <t>LAVANDERIA ROYAL</t>
  </si>
  <si>
    <t>LAVANDERIA</t>
  </si>
  <si>
    <t>GRUPO TECNOLOGICO ADEXUS, S.A.</t>
  </si>
  <si>
    <t>UTILES DE ESCRITORIO, OFICINA INFORMÁTICA Y DE ENSEÑANZA</t>
  </si>
  <si>
    <t>HUMANO SEGUROS S. A</t>
  </si>
  <si>
    <t>SEGUROS DE PERSONAS</t>
  </si>
  <si>
    <t>PLAZA LAMA, S.A</t>
  </si>
  <si>
    <t>RIO DE LA PLATA &amp; TRADING, S.A</t>
  </si>
  <si>
    <t>PRENDA DE VESTIR</t>
  </si>
  <si>
    <t>MMI GROUP SERVICES, SRL</t>
  </si>
  <si>
    <t>LOGOMARCA</t>
  </si>
  <si>
    <t>ARTICULOS DE PLÁSTICO</t>
  </si>
  <si>
    <t>SAN MIGUEL, C. POR A.</t>
  </si>
  <si>
    <t>OBRAS MENORES</t>
  </si>
  <si>
    <t>EDITORA EL CARIBE, C POR A.</t>
  </si>
  <si>
    <t>CUENTAS POR PAGAR CORTADAS AL:__31 DICIEMBRE 2017</t>
  </si>
  <si>
    <t>SISTEMA DE AIRES ACONDICIONADO</t>
  </si>
  <si>
    <t>COIDGO OBJETAL</t>
  </si>
  <si>
    <t>ESTADO DE CUENTAS DE SUPLIDORES</t>
  </si>
  <si>
    <t>AL 30 DE NOVIEMBRE 2017</t>
  </si>
  <si>
    <t>VALORES RD$</t>
  </si>
  <si>
    <t xml:space="preserve"> FACTURA NUM.</t>
  </si>
  <si>
    <t>2.3.1.1.01</t>
  </si>
  <si>
    <t>2.6.1.1.01</t>
  </si>
  <si>
    <t>2.6.5.4.01</t>
  </si>
  <si>
    <t>2.3.9.9.01</t>
  </si>
  <si>
    <t>PRODUCTOS DE ARTES GRAFICAS</t>
  </si>
  <si>
    <t>2.3.3.3.01</t>
  </si>
  <si>
    <t>2.3.3.4.01</t>
  </si>
  <si>
    <t>2.3.2.2.01</t>
  </si>
  <si>
    <t>2.3.5.5.01</t>
  </si>
  <si>
    <t>2.2.1.5.01</t>
  </si>
  <si>
    <t>2.3.3.5.01</t>
  </si>
  <si>
    <t>2.2.8.5.02</t>
  </si>
  <si>
    <t>2.3.9.2.01</t>
  </si>
  <si>
    <t>2.2.4.1.01</t>
  </si>
  <si>
    <t>2.2.6.3.01</t>
  </si>
  <si>
    <t>2.6.1.3.01</t>
  </si>
  <si>
    <t>2.2.2.2.01</t>
  </si>
  <si>
    <t>2.3.2.3.01</t>
  </si>
  <si>
    <t>MANT. Y REP. DE EQUIPOS DE TRANSPORTE, TRACCIÓN Y ELEVACIÓN</t>
  </si>
  <si>
    <t>2.2.7.2.06</t>
  </si>
  <si>
    <t>2.2.1.8.01</t>
  </si>
  <si>
    <t>2.2.7.1.01</t>
  </si>
  <si>
    <t>SERVICIOS ESPECIALES DE REPARACION</t>
  </si>
  <si>
    <t>2.2.7.1.02</t>
  </si>
  <si>
    <t>2.3.3.2.01</t>
  </si>
  <si>
    <t>1500007996-7903</t>
  </si>
  <si>
    <t>1500004239-4244</t>
  </si>
  <si>
    <t>1500004635-4722-4723-4724-4725-4746</t>
  </si>
  <si>
    <t>1500000674-679</t>
  </si>
  <si>
    <t>1500023846-24040</t>
  </si>
  <si>
    <t>1500003816-3857-3901</t>
  </si>
  <si>
    <t>1500002789-16766</t>
  </si>
  <si>
    <t>1500000815-818</t>
  </si>
  <si>
    <t>1500002924-2925</t>
  </si>
  <si>
    <t>1500008256-8257</t>
  </si>
  <si>
    <t>1500003170-5397</t>
  </si>
  <si>
    <t>2.2.2.2.02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</si>
</sst>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mm/dd/yy;@"/>
    <numFmt numFmtId="165" formatCode="[$-409]d\-mmm\-yy;@"/>
    <numFmt numFmtId="166" formatCode="[$-409]dd\-mmm\-yy;@"/>
  </numFmts>
  <fonts count="2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u/>
      <sz val="10"/>
      <color indexed="8"/>
      <name val="Calibri"/>
      <family val="2"/>
    </font>
    <font>
      <sz val="11"/>
      <color indexed="8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0"/>
      <color indexed="8"/>
      <name val="Arial Black"/>
      <family val="2"/>
    </font>
    <font>
      <b/>
      <sz val="14"/>
      <color indexed="8"/>
      <name val="Calibri"/>
      <family val="2"/>
    </font>
    <font>
      <u/>
      <sz val="11"/>
      <color indexed="8"/>
      <name val="Calibri"/>
      <family val="2"/>
    </font>
    <font>
      <u val="singleAccounting"/>
      <sz val="11"/>
      <color indexed="8"/>
      <name val="Calibri"/>
      <family val="2"/>
    </font>
    <font>
      <b/>
      <i/>
      <sz val="9"/>
      <color indexed="8"/>
      <name val="Calibri"/>
      <family val="2"/>
    </font>
    <font>
      <sz val="6"/>
      <color indexed="8"/>
      <name val="Calibri"/>
      <family val="2"/>
    </font>
    <font>
      <b/>
      <sz val="8"/>
      <color indexed="10"/>
      <name val="Tahoma"/>
      <family val="2"/>
    </font>
    <font>
      <b/>
      <sz val="10"/>
      <color indexed="8"/>
      <name val="Verdana"/>
      <family val="2"/>
    </font>
    <font>
      <u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Border="1"/>
    <xf numFmtId="0" fontId="0" fillId="0" borderId="1" xfId="0" applyBorder="1"/>
    <xf numFmtId="0" fontId="2" fillId="0" borderId="2" xfId="0" applyFont="1" applyBorder="1"/>
    <xf numFmtId="0" fontId="3" fillId="0" borderId="0" xfId="0" applyFont="1" applyBorder="1"/>
    <xf numFmtId="0" fontId="3" fillId="0" borderId="0" xfId="0" applyFont="1"/>
    <xf numFmtId="0" fontId="16" fillId="0" borderId="0" xfId="0" applyFont="1" applyAlignment="1">
      <alignment wrapText="1"/>
    </xf>
    <xf numFmtId="0" fontId="0" fillId="0" borderId="0" xfId="0" applyAlignment="1">
      <alignment wrapText="1"/>
    </xf>
    <xf numFmtId="43" fontId="0" fillId="0" borderId="0" xfId="0" applyNumberFormat="1"/>
    <xf numFmtId="0" fontId="0" fillId="4" borderId="0" xfId="0" applyFill="1"/>
    <xf numFmtId="0" fontId="0" fillId="4" borderId="0" xfId="0" applyFill="1" applyAlignment="1">
      <alignment horizontal="center"/>
    </xf>
    <xf numFmtId="0" fontId="3" fillId="4" borderId="0" xfId="0" applyFont="1" applyFill="1" applyBorder="1"/>
    <xf numFmtId="43" fontId="3" fillId="4" borderId="0" xfId="0" applyNumberFormat="1" applyFont="1" applyFill="1" applyBorder="1"/>
    <xf numFmtId="0" fontId="2" fillId="4" borderId="0" xfId="0" applyFont="1" applyFill="1" applyBorder="1"/>
    <xf numFmtId="43" fontId="0" fillId="4" borderId="0" xfId="0" applyNumberFormat="1" applyFill="1" applyBorder="1"/>
    <xf numFmtId="43" fontId="0" fillId="4" borderId="0" xfId="0" applyNumberFormat="1" applyFill="1"/>
    <xf numFmtId="0" fontId="0" fillId="4" borderId="8" xfId="0" applyFill="1" applyBorder="1"/>
    <xf numFmtId="0" fontId="0" fillId="4" borderId="6" xfId="0" applyFill="1" applyBorder="1"/>
    <xf numFmtId="0" fontId="0" fillId="4" borderId="9" xfId="0" applyFill="1" applyBorder="1"/>
    <xf numFmtId="0" fontId="0" fillId="4" borderId="2" xfId="0" applyFill="1" applyBorder="1"/>
    <xf numFmtId="0" fontId="0" fillId="4" borderId="0" xfId="0" applyFill="1" applyBorder="1"/>
    <xf numFmtId="0" fontId="0" fillId="4" borderId="1" xfId="0" applyFill="1" applyBorder="1"/>
    <xf numFmtId="0" fontId="10" fillId="4" borderId="0" xfId="0" applyFont="1" applyFill="1" applyBorder="1"/>
    <xf numFmtId="0" fontId="10" fillId="4" borderId="1" xfId="0" applyFont="1" applyFill="1" applyBorder="1"/>
    <xf numFmtId="0" fontId="2" fillId="4" borderId="2" xfId="0" applyFont="1" applyFill="1" applyBorder="1"/>
    <xf numFmtId="0" fontId="0" fillId="4" borderId="0" xfId="0" applyFill="1" applyBorder="1" applyAlignment="1">
      <alignment horizontal="center"/>
    </xf>
    <xf numFmtId="0" fontId="0" fillId="4" borderId="0" xfId="0" applyFont="1" applyFill="1" applyBorder="1"/>
    <xf numFmtId="43" fontId="0" fillId="4" borderId="0" xfId="0" applyNumberFormat="1" applyFill="1" applyBorder="1" applyAlignment="1">
      <alignment horizontal="right" vertical="center"/>
    </xf>
    <xf numFmtId="0" fontId="0" fillId="4" borderId="0" xfId="0" applyFill="1" applyBorder="1" applyAlignment="1">
      <alignment horizontal="right" vertical="center"/>
    </xf>
    <xf numFmtId="43" fontId="1" fillId="4" borderId="0" xfId="1" applyNumberFormat="1" applyFont="1" applyFill="1" applyBorder="1" applyAlignment="1">
      <alignment horizontal="right" vertical="center"/>
    </xf>
    <xf numFmtId="0" fontId="4" fillId="4" borderId="2" xfId="0" applyFont="1" applyFill="1" applyBorder="1"/>
    <xf numFmtId="4" fontId="13" fillId="4" borderId="0" xfId="0" applyNumberFormat="1" applyFont="1" applyFill="1" applyBorder="1" applyAlignment="1">
      <alignment horizontal="center"/>
    </xf>
    <xf numFmtId="43" fontId="14" fillId="4" borderId="0" xfId="1" applyFont="1" applyFill="1" applyBorder="1"/>
    <xf numFmtId="0" fontId="2" fillId="4" borderId="0" xfId="0" applyFont="1" applyFill="1" applyBorder="1" applyAlignment="1">
      <alignment horizontal="center"/>
    </xf>
    <xf numFmtId="4" fontId="13" fillId="4" borderId="0" xfId="0" applyNumberFormat="1" applyFont="1" applyFill="1" applyBorder="1"/>
    <xf numFmtId="43" fontId="0" fillId="4" borderId="1" xfId="0" applyNumberFormat="1" applyFill="1" applyBorder="1"/>
    <xf numFmtId="43" fontId="0" fillId="4" borderId="0" xfId="0" applyNumberFormat="1" applyFill="1" applyBorder="1" applyAlignment="1">
      <alignment horizontal="center"/>
    </xf>
    <xf numFmtId="0" fontId="3" fillId="4" borderId="2" xfId="0" applyFont="1" applyFill="1" applyBorder="1"/>
    <xf numFmtId="0" fontId="5" fillId="4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3" fillId="4" borderId="1" xfId="0" applyFont="1" applyFill="1" applyBorder="1"/>
    <xf numFmtId="43" fontId="3" fillId="4" borderId="0" xfId="1" applyFont="1" applyFill="1" applyBorder="1"/>
    <xf numFmtId="0" fontId="4" fillId="4" borderId="0" xfId="0" applyFont="1" applyFill="1" applyBorder="1"/>
    <xf numFmtId="0" fontId="4" fillId="4" borderId="1" xfId="0" applyFont="1" applyFill="1" applyBorder="1"/>
    <xf numFmtId="43" fontId="4" fillId="4" borderId="0" xfId="1" applyFont="1" applyFill="1" applyBorder="1"/>
    <xf numFmtId="0" fontId="12" fillId="4" borderId="0" xfId="0" applyFont="1" applyFill="1" applyBorder="1"/>
    <xf numFmtId="43" fontId="17" fillId="4" borderId="0" xfId="1" applyFont="1" applyFill="1" applyBorder="1"/>
    <xf numFmtId="0" fontId="5" fillId="4" borderId="10" xfId="0" applyFont="1" applyFill="1" applyBorder="1"/>
    <xf numFmtId="0" fontId="19" fillId="4" borderId="4" xfId="0" applyFont="1" applyFill="1" applyBorder="1"/>
    <xf numFmtId="43" fontId="19" fillId="4" borderId="4" xfId="0" applyNumberFormat="1" applyFont="1" applyFill="1" applyBorder="1"/>
    <xf numFmtId="0" fontId="3" fillId="4" borderId="11" xfId="0" applyFont="1" applyFill="1" applyBorder="1"/>
    <xf numFmtId="0" fontId="8" fillId="4" borderId="3" xfId="0" applyFont="1" applyFill="1" applyBorder="1" applyAlignment="1">
      <alignment horizontal="left"/>
    </xf>
    <xf numFmtId="165" fontId="3" fillId="4" borderId="0" xfId="0" applyNumberFormat="1" applyFont="1" applyFill="1" applyBorder="1" applyAlignment="1">
      <alignment horizontal="center"/>
    </xf>
    <xf numFmtId="164" fontId="3" fillId="4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3" fontId="8" fillId="4" borderId="0" xfId="0" applyNumberFormat="1" applyFont="1" applyFill="1" applyBorder="1" applyAlignment="1">
      <alignment horizontal="left"/>
    </xf>
    <xf numFmtId="43" fontId="0" fillId="4" borderId="0" xfId="1" applyFont="1" applyFill="1"/>
    <xf numFmtId="4" fontId="0" fillId="4" borderId="0" xfId="0" applyNumberFormat="1" applyFill="1"/>
    <xf numFmtId="43" fontId="2" fillId="4" borderId="5" xfId="1" applyFont="1" applyFill="1" applyBorder="1"/>
    <xf numFmtId="43" fontId="8" fillId="4" borderId="3" xfId="1" applyFont="1" applyFill="1" applyBorder="1" applyAlignment="1">
      <alignment horizontal="center"/>
    </xf>
    <xf numFmtId="0" fontId="7" fillId="4" borderId="2" xfId="0" applyFont="1" applyFill="1" applyBorder="1"/>
    <xf numFmtId="0" fontId="8" fillId="4" borderId="0" xfId="0" applyFont="1" applyFill="1" applyBorder="1"/>
    <xf numFmtId="166" fontId="8" fillId="4" borderId="3" xfId="0" applyNumberFormat="1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43" fontId="7" fillId="4" borderId="3" xfId="1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15" fillId="4" borderId="0" xfId="0" applyFont="1" applyFill="1" applyBorder="1" applyAlignment="1">
      <alignment horizontal="center"/>
    </xf>
    <xf numFmtId="0" fontId="21" fillId="0" borderId="3" xfId="0" applyFont="1" applyBorder="1" applyAlignment="1">
      <alignment vertical="center"/>
    </xf>
    <xf numFmtId="43" fontId="0" fillId="4" borderId="0" xfId="1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43" fontId="0" fillId="4" borderId="0" xfId="1" applyFont="1" applyFill="1" applyBorder="1"/>
    <xf numFmtId="0" fontId="12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12" fillId="4" borderId="2" xfId="0" applyFont="1" applyFill="1" applyBorder="1" applyAlignment="1">
      <alignment horizontal="center"/>
    </xf>
    <xf numFmtId="0" fontId="12" fillId="4" borderId="0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18" fillId="4" borderId="0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9" fillId="4" borderId="0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</cellXfs>
  <cellStyles count="3">
    <cellStyle name="Millares" xfId="1" builtinId="3"/>
    <cellStyle name="Millares 2" xfId="2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76200</xdr:rowOff>
    </xdr:from>
    <xdr:to>
      <xdr:col>1</xdr:col>
      <xdr:colOff>300100</xdr:colOff>
      <xdr:row>3</xdr:row>
      <xdr:rowOff>9525</xdr:rowOff>
    </xdr:to>
    <xdr:pic>
      <xdr:nvPicPr>
        <xdr:cNvPr id="2" name="Picture 5" descr="LOGO  transparente cnzfe">
          <a:extLst>
            <a:ext uri="{FF2B5EF4-FFF2-40B4-BE49-F238E27FC236}">
              <a16:creationId xmlns:a16="http://schemas.microsoft.com/office/drawing/2014/main" xmlns="" id="{00000000-0008-0000-0100-000028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6200"/>
          <a:ext cx="11859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3"/>
  <sheetViews>
    <sheetView tabSelected="1" zoomScaleNormal="100" workbookViewId="0">
      <selection activeCell="D60" sqref="D60"/>
    </sheetView>
  </sheetViews>
  <sheetFormatPr baseColWidth="10" defaultColWidth="11" defaultRowHeight="15" x14ac:dyDescent="0.25"/>
  <cols>
    <col min="1" max="1" width="14.42578125" style="54" customWidth="1"/>
    <col min="2" max="2" width="8.42578125" style="54" bestFit="1" customWidth="1"/>
    <col min="3" max="3" width="30" style="54" bestFit="1" customWidth="1"/>
    <col min="4" max="4" width="41.85546875" bestFit="1" customWidth="1"/>
    <col min="5" max="5" width="54.140625" customWidth="1"/>
    <col min="6" max="6" width="15.5703125" customWidth="1"/>
    <col min="7" max="7" width="14" style="56" bestFit="1" customWidth="1"/>
    <col min="8" max="8" width="14.42578125" style="54" customWidth="1"/>
    <col min="9" max="10" width="11" style="1"/>
  </cols>
  <sheetData>
    <row r="1" spans="1:9" ht="18.75" x14ac:dyDescent="0.3">
      <c r="B1" s="73" t="s">
        <v>9</v>
      </c>
      <c r="C1" s="73"/>
      <c r="D1" s="73"/>
      <c r="E1" s="73"/>
      <c r="F1" s="73"/>
      <c r="G1" s="73"/>
      <c r="H1" s="73"/>
      <c r="I1" s="73"/>
    </row>
    <row r="2" spans="1:9" ht="15.75" x14ac:dyDescent="0.25">
      <c r="B2" s="74" t="s">
        <v>94</v>
      </c>
      <c r="C2" s="74"/>
      <c r="D2" s="74"/>
      <c r="E2" s="74"/>
      <c r="F2" s="74"/>
      <c r="G2" s="74"/>
      <c r="H2" s="74"/>
      <c r="I2" s="74"/>
    </row>
    <row r="3" spans="1:9" ht="15.75" x14ac:dyDescent="0.25">
      <c r="B3" s="74" t="s">
        <v>95</v>
      </c>
      <c r="C3" s="74"/>
      <c r="D3" s="74"/>
      <c r="E3" s="74"/>
      <c r="F3" s="74"/>
      <c r="G3" s="74"/>
      <c r="H3" s="74"/>
      <c r="I3" s="74"/>
    </row>
    <row r="4" spans="1:9" ht="15.75" x14ac:dyDescent="0.25">
      <c r="B4" s="74" t="s">
        <v>96</v>
      </c>
      <c r="C4" s="74"/>
      <c r="D4" s="74"/>
      <c r="E4" s="74"/>
      <c r="F4" s="74"/>
      <c r="G4" s="74"/>
      <c r="H4" s="74"/>
      <c r="I4" s="74"/>
    </row>
    <row r="6" spans="1:9" x14ac:dyDescent="0.25">
      <c r="A6" s="10"/>
      <c r="B6" s="10"/>
      <c r="C6" s="10"/>
      <c r="D6" s="9"/>
      <c r="E6" s="9"/>
      <c r="F6" s="9"/>
      <c r="H6" s="10"/>
    </row>
    <row r="7" spans="1:9" ht="24" x14ac:dyDescent="0.25">
      <c r="A7" s="63" t="s">
        <v>4</v>
      </c>
      <c r="B7" s="63" t="s">
        <v>5</v>
      </c>
      <c r="C7" s="63" t="s">
        <v>97</v>
      </c>
      <c r="D7" s="64" t="s">
        <v>0</v>
      </c>
      <c r="E7" s="64" t="s">
        <v>1</v>
      </c>
      <c r="F7" s="64" t="s">
        <v>93</v>
      </c>
      <c r="G7" s="65" t="s">
        <v>2</v>
      </c>
      <c r="H7" s="63" t="s">
        <v>3</v>
      </c>
    </row>
    <row r="8" spans="1:9" x14ac:dyDescent="0.25">
      <c r="A8" s="62">
        <v>43089</v>
      </c>
      <c r="B8" s="62">
        <f>A8</f>
        <v>43089</v>
      </c>
      <c r="C8" s="51">
        <v>1500000193</v>
      </c>
      <c r="D8" s="51" t="s">
        <v>70</v>
      </c>
      <c r="E8" s="51" t="s">
        <v>92</v>
      </c>
      <c r="F8" s="51" t="s">
        <v>100</v>
      </c>
      <c r="G8" s="59">
        <v>367345.75</v>
      </c>
      <c r="H8" s="62">
        <v>43089</v>
      </c>
    </row>
    <row r="9" spans="1:9" x14ac:dyDescent="0.25">
      <c r="A9" s="62">
        <v>43091</v>
      </c>
      <c r="B9" s="62">
        <f t="shared" ref="B9:B22" si="0">A9</f>
        <v>43091</v>
      </c>
      <c r="C9" s="51">
        <v>1500002837</v>
      </c>
      <c r="D9" s="51" t="s">
        <v>71</v>
      </c>
      <c r="E9" s="51" t="s">
        <v>102</v>
      </c>
      <c r="F9" s="51" t="s">
        <v>103</v>
      </c>
      <c r="G9" s="59">
        <v>26605.85</v>
      </c>
      <c r="H9" s="62">
        <v>43091</v>
      </c>
    </row>
    <row r="10" spans="1:9" x14ac:dyDescent="0.25">
      <c r="A10" s="62">
        <v>43083</v>
      </c>
      <c r="B10" s="62">
        <f t="shared" si="0"/>
        <v>43083</v>
      </c>
      <c r="C10" s="51" t="s">
        <v>123</v>
      </c>
      <c r="D10" s="51" t="s">
        <v>63</v>
      </c>
      <c r="E10" s="51" t="s">
        <v>67</v>
      </c>
      <c r="F10" s="51" t="s">
        <v>104</v>
      </c>
      <c r="G10" s="59">
        <v>5272.5</v>
      </c>
      <c r="H10" s="62">
        <v>43083</v>
      </c>
    </row>
    <row r="11" spans="1:9" x14ac:dyDescent="0.25">
      <c r="A11" s="62">
        <v>43089</v>
      </c>
      <c r="B11" s="62">
        <f t="shared" si="0"/>
        <v>43089</v>
      </c>
      <c r="C11" s="51">
        <v>1500004553</v>
      </c>
      <c r="D11" s="51" t="s">
        <v>42</v>
      </c>
      <c r="E11" s="51" t="s">
        <v>69</v>
      </c>
      <c r="F11" s="51" t="s">
        <v>101</v>
      </c>
      <c r="G11" s="59">
        <v>712500</v>
      </c>
      <c r="H11" s="62">
        <v>43089</v>
      </c>
    </row>
    <row r="12" spans="1:9" x14ac:dyDescent="0.25">
      <c r="A12" s="62">
        <v>43097</v>
      </c>
      <c r="B12" s="62">
        <f t="shared" si="0"/>
        <v>43097</v>
      </c>
      <c r="C12" s="51">
        <v>1500005260</v>
      </c>
      <c r="D12" s="51" t="s">
        <v>42</v>
      </c>
      <c r="E12" s="51" t="s">
        <v>55</v>
      </c>
      <c r="F12" s="51" t="s">
        <v>98</v>
      </c>
      <c r="G12" s="59">
        <v>6353.88</v>
      </c>
      <c r="H12" s="62">
        <v>43097</v>
      </c>
    </row>
    <row r="13" spans="1:9" x14ac:dyDescent="0.25">
      <c r="A13" s="62">
        <v>43097</v>
      </c>
      <c r="B13" s="62">
        <f t="shared" si="0"/>
        <v>43097</v>
      </c>
      <c r="C13" s="51">
        <v>1500005261</v>
      </c>
      <c r="D13" s="51" t="s">
        <v>42</v>
      </c>
      <c r="E13" s="51" t="s">
        <v>55</v>
      </c>
      <c r="F13" s="51" t="s">
        <v>98</v>
      </c>
      <c r="G13" s="59">
        <v>25195.81</v>
      </c>
      <c r="H13" s="62">
        <v>43097</v>
      </c>
    </row>
    <row r="14" spans="1:9" x14ac:dyDescent="0.25">
      <c r="A14" s="62">
        <v>43091</v>
      </c>
      <c r="B14" s="62">
        <f t="shared" si="0"/>
        <v>43091</v>
      </c>
      <c r="C14" s="51">
        <v>1500008293</v>
      </c>
      <c r="D14" s="51" t="s">
        <v>42</v>
      </c>
      <c r="E14" s="51" t="s">
        <v>55</v>
      </c>
      <c r="F14" s="51" t="s">
        <v>98</v>
      </c>
      <c r="G14" s="59">
        <v>15949.28</v>
      </c>
      <c r="H14" s="62">
        <v>43091</v>
      </c>
    </row>
    <row r="15" spans="1:9" x14ac:dyDescent="0.25">
      <c r="A15" s="62">
        <v>43091</v>
      </c>
      <c r="B15" s="62">
        <f t="shared" si="0"/>
        <v>43091</v>
      </c>
      <c r="C15" s="51">
        <v>1500046938</v>
      </c>
      <c r="D15" s="51" t="s">
        <v>42</v>
      </c>
      <c r="E15" s="51" t="s">
        <v>55</v>
      </c>
      <c r="F15" s="51" t="s">
        <v>98</v>
      </c>
      <c r="G15" s="59">
        <v>16087.56</v>
      </c>
      <c r="H15" s="62">
        <v>43091</v>
      </c>
    </row>
    <row r="16" spans="1:9" x14ac:dyDescent="0.25">
      <c r="A16" s="62">
        <v>43091</v>
      </c>
      <c r="B16" s="62">
        <f t="shared" si="0"/>
        <v>43091</v>
      </c>
      <c r="C16" s="51">
        <v>1500046959</v>
      </c>
      <c r="D16" s="51" t="s">
        <v>42</v>
      </c>
      <c r="E16" s="51" t="s">
        <v>55</v>
      </c>
      <c r="F16" s="51" t="s">
        <v>98</v>
      </c>
      <c r="G16" s="59">
        <v>4251.58</v>
      </c>
      <c r="H16" s="62">
        <v>43091</v>
      </c>
    </row>
    <row r="17" spans="1:8" x14ac:dyDescent="0.25">
      <c r="A17" s="62">
        <v>43095</v>
      </c>
      <c r="B17" s="62">
        <f t="shared" si="0"/>
        <v>43095</v>
      </c>
      <c r="C17" s="51">
        <v>1500047093</v>
      </c>
      <c r="D17" s="51" t="s">
        <v>42</v>
      </c>
      <c r="E17" s="51" t="s">
        <v>55</v>
      </c>
      <c r="F17" s="51" t="s">
        <v>98</v>
      </c>
      <c r="G17" s="59">
        <v>5988.52</v>
      </c>
      <c r="H17" s="62">
        <v>43095</v>
      </c>
    </row>
    <row r="18" spans="1:8" x14ac:dyDescent="0.25">
      <c r="A18" s="62">
        <v>43095</v>
      </c>
      <c r="B18" s="62">
        <f t="shared" si="0"/>
        <v>43095</v>
      </c>
      <c r="C18" s="51">
        <v>1500047094</v>
      </c>
      <c r="D18" s="51" t="s">
        <v>42</v>
      </c>
      <c r="E18" s="51" t="s">
        <v>55</v>
      </c>
      <c r="F18" s="51" t="s">
        <v>98</v>
      </c>
      <c r="G18" s="59">
        <v>2066.25</v>
      </c>
      <c r="H18" s="62">
        <v>43095</v>
      </c>
    </row>
    <row r="19" spans="1:8" x14ac:dyDescent="0.25">
      <c r="A19" s="62">
        <v>43095</v>
      </c>
      <c r="B19" s="62">
        <f t="shared" si="0"/>
        <v>43095</v>
      </c>
      <c r="C19" s="51">
        <v>1500047158</v>
      </c>
      <c r="D19" s="51" t="s">
        <v>42</v>
      </c>
      <c r="E19" s="51" t="s">
        <v>55</v>
      </c>
      <c r="F19" s="51" t="s">
        <v>98</v>
      </c>
      <c r="G19" s="59">
        <v>7032.25</v>
      </c>
      <c r="H19" s="62">
        <v>43095</v>
      </c>
    </row>
    <row r="20" spans="1:8" x14ac:dyDescent="0.25">
      <c r="A20" s="62">
        <v>43095</v>
      </c>
      <c r="B20" s="62">
        <f t="shared" si="0"/>
        <v>43095</v>
      </c>
      <c r="C20" s="51">
        <v>1500047170</v>
      </c>
      <c r="D20" s="51" t="s">
        <v>42</v>
      </c>
      <c r="E20" s="51" t="s">
        <v>55</v>
      </c>
      <c r="F20" s="51" t="s">
        <v>98</v>
      </c>
      <c r="G20" s="59">
        <v>4588.4799999999996</v>
      </c>
      <c r="H20" s="62">
        <v>43095</v>
      </c>
    </row>
    <row r="21" spans="1:8" x14ac:dyDescent="0.25">
      <c r="A21" s="62">
        <v>43084</v>
      </c>
      <c r="B21" s="62">
        <f t="shared" si="0"/>
        <v>43084</v>
      </c>
      <c r="C21" s="51">
        <v>1500001905</v>
      </c>
      <c r="D21" s="51" t="s">
        <v>72</v>
      </c>
      <c r="E21" s="51" t="s">
        <v>55</v>
      </c>
      <c r="F21" s="51" t="s">
        <v>98</v>
      </c>
      <c r="G21" s="59">
        <v>13299.36</v>
      </c>
      <c r="H21" s="62">
        <v>43084</v>
      </c>
    </row>
    <row r="22" spans="1:8" x14ac:dyDescent="0.25">
      <c r="A22" s="62">
        <v>43081</v>
      </c>
      <c r="B22" s="62">
        <f t="shared" si="0"/>
        <v>43081</v>
      </c>
      <c r="C22" s="51">
        <v>1500000217</v>
      </c>
      <c r="D22" s="51" t="s">
        <v>73</v>
      </c>
      <c r="E22" s="51" t="s">
        <v>74</v>
      </c>
      <c r="F22" s="51" t="s">
        <v>105</v>
      </c>
      <c r="G22" s="59">
        <v>221480</v>
      </c>
      <c r="H22" s="62">
        <v>43081</v>
      </c>
    </row>
    <row r="23" spans="1:8" x14ac:dyDescent="0.25">
      <c r="A23" s="62">
        <v>43059</v>
      </c>
      <c r="B23" s="62">
        <v>43059</v>
      </c>
      <c r="C23" s="51">
        <v>1500001872</v>
      </c>
      <c r="D23" s="51" t="s">
        <v>44</v>
      </c>
      <c r="E23" s="51" t="s">
        <v>61</v>
      </c>
      <c r="F23" s="51" t="s">
        <v>99</v>
      </c>
      <c r="G23" s="59">
        <v>5356.76</v>
      </c>
      <c r="H23" s="62">
        <v>43059</v>
      </c>
    </row>
    <row r="24" spans="1:8" x14ac:dyDescent="0.25">
      <c r="A24" s="62">
        <v>43097</v>
      </c>
      <c r="B24" s="62">
        <f t="shared" ref="B24" si="1">A24</f>
        <v>43097</v>
      </c>
      <c r="C24" s="51" t="s">
        <v>124</v>
      </c>
      <c r="D24" s="51" t="s">
        <v>75</v>
      </c>
      <c r="E24" s="51" t="s">
        <v>56</v>
      </c>
      <c r="F24" s="51" t="s">
        <v>107</v>
      </c>
      <c r="G24" s="59">
        <v>58730.04</v>
      </c>
      <c r="H24" s="62">
        <v>43097</v>
      </c>
    </row>
    <row r="25" spans="1:8" x14ac:dyDescent="0.25">
      <c r="A25" s="62">
        <v>43069</v>
      </c>
      <c r="B25" s="62">
        <v>43069</v>
      </c>
      <c r="C25" s="51" t="s">
        <v>125</v>
      </c>
      <c r="D25" s="51" t="s">
        <v>47</v>
      </c>
      <c r="E25" s="51" t="s">
        <v>58</v>
      </c>
      <c r="F25" s="51" t="s">
        <v>108</v>
      </c>
      <c r="G25" s="59">
        <f>434583.86-100000</f>
        <v>334583.86</v>
      </c>
      <c r="H25" s="62">
        <v>43069</v>
      </c>
    </row>
    <row r="26" spans="1:8" x14ac:dyDescent="0.25">
      <c r="A26" s="62">
        <v>43097</v>
      </c>
      <c r="B26" s="62">
        <f t="shared" ref="B26:B27" si="2">A26</f>
        <v>43097</v>
      </c>
      <c r="C26" s="51" t="s">
        <v>126</v>
      </c>
      <c r="D26" s="51" t="s">
        <v>76</v>
      </c>
      <c r="E26" s="68" t="s">
        <v>77</v>
      </c>
      <c r="F26" s="66" t="s">
        <v>109</v>
      </c>
      <c r="G26" s="59">
        <v>7881.7</v>
      </c>
      <c r="H26" s="62">
        <v>43097</v>
      </c>
    </row>
    <row r="27" spans="1:8" x14ac:dyDescent="0.25">
      <c r="A27" s="62">
        <v>43084</v>
      </c>
      <c r="B27" s="62">
        <f t="shared" si="2"/>
        <v>43084</v>
      </c>
      <c r="C27" s="51">
        <v>1500000377</v>
      </c>
      <c r="D27" s="51" t="s">
        <v>78</v>
      </c>
      <c r="E27" s="51" t="s">
        <v>79</v>
      </c>
      <c r="F27" s="51" t="s">
        <v>110</v>
      </c>
      <c r="G27" s="59">
        <v>85900.95</v>
      </c>
      <c r="H27" s="62">
        <v>43084</v>
      </c>
    </row>
    <row r="28" spans="1:8" x14ac:dyDescent="0.25">
      <c r="A28" s="62">
        <v>42641</v>
      </c>
      <c r="B28" s="62">
        <v>42641</v>
      </c>
      <c r="C28" s="51">
        <v>1500000733</v>
      </c>
      <c r="D28" s="51" t="s">
        <v>45</v>
      </c>
      <c r="E28" s="51" t="s">
        <v>57</v>
      </c>
      <c r="F28" s="51" t="s">
        <v>111</v>
      </c>
      <c r="G28" s="59">
        <v>169055.75</v>
      </c>
      <c r="H28" s="62">
        <v>42641</v>
      </c>
    </row>
    <row r="29" spans="1:8" x14ac:dyDescent="0.25">
      <c r="A29" s="62">
        <v>43083</v>
      </c>
      <c r="B29" s="62">
        <f t="shared" ref="B29:B52" si="3">A29</f>
        <v>43083</v>
      </c>
      <c r="C29" s="51">
        <v>1500000860</v>
      </c>
      <c r="D29" s="51" t="s">
        <v>80</v>
      </c>
      <c r="E29" s="51" t="s">
        <v>81</v>
      </c>
      <c r="F29" s="51" t="s">
        <v>112</v>
      </c>
      <c r="G29" s="59">
        <v>38118.65</v>
      </c>
      <c r="H29" s="62">
        <v>43083</v>
      </c>
    </row>
    <row r="30" spans="1:8" x14ac:dyDescent="0.25">
      <c r="A30" s="62">
        <v>43083</v>
      </c>
      <c r="B30" s="62">
        <f t="shared" si="3"/>
        <v>43083</v>
      </c>
      <c r="C30" s="51">
        <v>1500018156</v>
      </c>
      <c r="D30" s="51" t="s">
        <v>48</v>
      </c>
      <c r="E30" s="51" t="s">
        <v>56</v>
      </c>
      <c r="F30" s="51" t="s">
        <v>107</v>
      </c>
      <c r="G30" s="59">
        <v>79246.05</v>
      </c>
      <c r="H30" s="62">
        <v>43083</v>
      </c>
    </row>
    <row r="31" spans="1:8" x14ac:dyDescent="0.25">
      <c r="A31" s="62">
        <v>43097</v>
      </c>
      <c r="B31" s="62">
        <f t="shared" si="3"/>
        <v>43097</v>
      </c>
      <c r="C31" s="51">
        <v>1500001820</v>
      </c>
      <c r="D31" s="51" t="s">
        <v>49</v>
      </c>
      <c r="E31" s="51" t="s">
        <v>61</v>
      </c>
      <c r="F31" s="51" t="s">
        <v>99</v>
      </c>
      <c r="G31" s="59">
        <v>45370.3</v>
      </c>
      <c r="H31" s="62">
        <v>43097</v>
      </c>
    </row>
    <row r="32" spans="1:8" x14ac:dyDescent="0.25">
      <c r="A32" s="62">
        <v>43089</v>
      </c>
      <c r="B32" s="62">
        <f t="shared" si="3"/>
        <v>43089</v>
      </c>
      <c r="C32" s="51">
        <v>1500001264</v>
      </c>
      <c r="D32" s="51" t="s">
        <v>82</v>
      </c>
      <c r="E32" s="51" t="s">
        <v>69</v>
      </c>
      <c r="F32" s="51" t="s">
        <v>101</v>
      </c>
      <c r="G32" s="59">
        <v>713913.05</v>
      </c>
      <c r="H32" s="62">
        <v>43089</v>
      </c>
    </row>
    <row r="33" spans="1:8" x14ac:dyDescent="0.25">
      <c r="A33" s="62">
        <v>43087</v>
      </c>
      <c r="B33" s="62">
        <f t="shared" si="3"/>
        <v>43087</v>
      </c>
      <c r="C33" s="51" t="s">
        <v>127</v>
      </c>
      <c r="D33" s="51" t="s">
        <v>46</v>
      </c>
      <c r="E33" s="51" t="s">
        <v>62</v>
      </c>
      <c r="F33" s="51" t="s">
        <v>113</v>
      </c>
      <c r="G33" s="59">
        <v>880432.8</v>
      </c>
      <c r="H33" s="62">
        <v>43087</v>
      </c>
    </row>
    <row r="34" spans="1:8" x14ac:dyDescent="0.25">
      <c r="A34" s="62">
        <v>43083</v>
      </c>
      <c r="B34" s="62">
        <f t="shared" si="3"/>
        <v>43083</v>
      </c>
      <c r="C34" s="51">
        <v>1500000047</v>
      </c>
      <c r="D34" s="51" t="s">
        <v>39</v>
      </c>
      <c r="E34" s="51" t="s">
        <v>55</v>
      </c>
      <c r="F34" s="51" t="s">
        <v>98</v>
      </c>
      <c r="G34" s="59">
        <f>298525.6-100000</f>
        <v>198525.59999999998</v>
      </c>
      <c r="H34" s="62">
        <v>43083</v>
      </c>
    </row>
    <row r="35" spans="1:8" x14ac:dyDescent="0.25">
      <c r="A35" s="62">
        <v>43084</v>
      </c>
      <c r="B35" s="62">
        <f t="shared" si="3"/>
        <v>43084</v>
      </c>
      <c r="C35" s="51">
        <v>1500000716</v>
      </c>
      <c r="D35" s="51" t="s">
        <v>50</v>
      </c>
      <c r="E35" s="51" t="s">
        <v>61</v>
      </c>
      <c r="F35" s="51" t="s">
        <v>99</v>
      </c>
      <c r="G35" s="59">
        <v>64726.78</v>
      </c>
      <c r="H35" s="62">
        <v>43084</v>
      </c>
    </row>
    <row r="36" spans="1:8" x14ac:dyDescent="0.25">
      <c r="A36" s="62">
        <v>43062</v>
      </c>
      <c r="B36" s="62">
        <f t="shared" si="3"/>
        <v>43062</v>
      </c>
      <c r="C36" s="51">
        <v>1500001693</v>
      </c>
      <c r="D36" s="51" t="s">
        <v>64</v>
      </c>
      <c r="E36" s="51" t="s">
        <v>59</v>
      </c>
      <c r="F36" s="51" t="s">
        <v>114</v>
      </c>
      <c r="G36" s="59">
        <v>28728.81</v>
      </c>
      <c r="H36" s="62">
        <v>43062</v>
      </c>
    </row>
    <row r="37" spans="1:8" x14ac:dyDescent="0.25">
      <c r="A37" s="62">
        <v>43082</v>
      </c>
      <c r="B37" s="62">
        <f t="shared" si="3"/>
        <v>43082</v>
      </c>
      <c r="C37" s="51">
        <v>1500001719</v>
      </c>
      <c r="D37" s="51" t="s">
        <v>64</v>
      </c>
      <c r="E37" s="51" t="s">
        <v>59</v>
      </c>
      <c r="F37" s="51" t="s">
        <v>114</v>
      </c>
      <c r="G37" s="59">
        <v>28728.81</v>
      </c>
      <c r="H37" s="62">
        <v>43082</v>
      </c>
    </row>
    <row r="38" spans="1:8" x14ac:dyDescent="0.25">
      <c r="A38" s="62">
        <v>43091</v>
      </c>
      <c r="B38" s="62">
        <f t="shared" si="3"/>
        <v>43091</v>
      </c>
      <c r="C38" s="51">
        <v>1500000169</v>
      </c>
      <c r="D38" s="51" t="s">
        <v>83</v>
      </c>
      <c r="E38" s="51" t="s">
        <v>84</v>
      </c>
      <c r="F38" s="51" t="s">
        <v>115</v>
      </c>
      <c r="G38" s="59">
        <v>28747.200000000001</v>
      </c>
      <c r="H38" s="62">
        <v>43091</v>
      </c>
    </row>
    <row r="39" spans="1:8" x14ac:dyDescent="0.25">
      <c r="A39" s="62">
        <v>43083</v>
      </c>
      <c r="B39" s="62">
        <f t="shared" si="3"/>
        <v>43083</v>
      </c>
      <c r="C39" s="51">
        <v>1500000719</v>
      </c>
      <c r="D39" s="51" t="s">
        <v>51</v>
      </c>
      <c r="E39" s="51" t="s">
        <v>116</v>
      </c>
      <c r="F39" s="51" t="s">
        <v>117</v>
      </c>
      <c r="G39" s="59">
        <v>9146</v>
      </c>
      <c r="H39" s="62">
        <v>43083</v>
      </c>
    </row>
    <row r="40" spans="1:8" x14ac:dyDescent="0.25">
      <c r="A40" s="62">
        <v>43097</v>
      </c>
      <c r="B40" s="62">
        <f t="shared" si="3"/>
        <v>43097</v>
      </c>
      <c r="C40" s="51">
        <v>1500000126</v>
      </c>
      <c r="D40" s="51" t="s">
        <v>85</v>
      </c>
      <c r="E40" s="51" t="s">
        <v>55</v>
      </c>
      <c r="F40" s="51" t="s">
        <v>98</v>
      </c>
      <c r="G40" s="59">
        <v>56442.12</v>
      </c>
      <c r="H40" s="62">
        <v>43097</v>
      </c>
    </row>
    <row r="41" spans="1:8" x14ac:dyDescent="0.25">
      <c r="A41" s="62">
        <v>43089</v>
      </c>
      <c r="B41" s="62">
        <f t="shared" si="3"/>
        <v>43089</v>
      </c>
      <c r="C41" s="51">
        <v>1500000078</v>
      </c>
      <c r="D41" s="51" t="s">
        <v>40</v>
      </c>
      <c r="E41" s="51" t="s">
        <v>116</v>
      </c>
      <c r="F41" s="51" t="s">
        <v>117</v>
      </c>
      <c r="G41" s="59">
        <v>13880.4</v>
      </c>
      <c r="H41" s="62">
        <v>43089</v>
      </c>
    </row>
    <row r="42" spans="1:8" x14ac:dyDescent="0.25">
      <c r="A42" s="62">
        <v>43089</v>
      </c>
      <c r="B42" s="62">
        <f t="shared" si="3"/>
        <v>43089</v>
      </c>
      <c r="C42" s="51">
        <v>1500000050</v>
      </c>
      <c r="D42" s="51" t="s">
        <v>52</v>
      </c>
      <c r="E42" s="51" t="s">
        <v>116</v>
      </c>
      <c r="F42" s="51" t="s">
        <v>117</v>
      </c>
      <c r="G42" s="59">
        <v>47486.46</v>
      </c>
      <c r="H42" s="62">
        <v>43089</v>
      </c>
    </row>
    <row r="43" spans="1:8" x14ac:dyDescent="0.25">
      <c r="A43" s="62">
        <v>43081</v>
      </c>
      <c r="B43" s="62">
        <f t="shared" si="3"/>
        <v>43081</v>
      </c>
      <c r="C43" s="51">
        <v>1500000011</v>
      </c>
      <c r="D43" s="51" t="s">
        <v>65</v>
      </c>
      <c r="E43" s="51" t="s">
        <v>84</v>
      </c>
      <c r="F43" s="51" t="s">
        <v>115</v>
      </c>
      <c r="G43" s="59">
        <v>171223.25</v>
      </c>
      <c r="H43" s="62">
        <v>43081</v>
      </c>
    </row>
    <row r="44" spans="1:8" x14ac:dyDescent="0.25">
      <c r="A44" s="62">
        <v>43084</v>
      </c>
      <c r="B44" s="62">
        <f t="shared" si="3"/>
        <v>43084</v>
      </c>
      <c r="C44" s="51" t="s">
        <v>128</v>
      </c>
      <c r="D44" s="51" t="s">
        <v>41</v>
      </c>
      <c r="E44" s="51" t="s">
        <v>57</v>
      </c>
      <c r="F44" s="51" t="s">
        <v>111</v>
      </c>
      <c r="G44" s="59">
        <v>13718</v>
      </c>
      <c r="H44" s="62">
        <v>43084</v>
      </c>
    </row>
    <row r="45" spans="1:8" x14ac:dyDescent="0.25">
      <c r="A45" s="62">
        <v>43084</v>
      </c>
      <c r="B45" s="62">
        <f t="shared" si="3"/>
        <v>43084</v>
      </c>
      <c r="C45" s="51">
        <v>1500020864</v>
      </c>
      <c r="D45" s="51" t="s">
        <v>66</v>
      </c>
      <c r="E45" s="51" t="s">
        <v>68</v>
      </c>
      <c r="F45" s="51" t="s">
        <v>118</v>
      </c>
      <c r="G45" s="59">
        <v>476</v>
      </c>
      <c r="H45" s="62">
        <v>43084</v>
      </c>
    </row>
    <row r="46" spans="1:8" x14ac:dyDescent="0.25">
      <c r="A46" s="62">
        <v>43097</v>
      </c>
      <c r="B46" s="62">
        <f t="shared" si="3"/>
        <v>43097</v>
      </c>
      <c r="C46" s="51" t="s">
        <v>129</v>
      </c>
      <c r="D46" s="51" t="s">
        <v>86</v>
      </c>
      <c r="E46" s="51" t="s">
        <v>87</v>
      </c>
      <c r="F46" s="51" t="s">
        <v>106</v>
      </c>
      <c r="G46" s="59">
        <v>17594.55</v>
      </c>
      <c r="H46" s="62">
        <v>43097</v>
      </c>
    </row>
    <row r="47" spans="1:8" ht="17.25" customHeight="1" x14ac:dyDescent="0.25">
      <c r="A47" s="62">
        <v>43091</v>
      </c>
      <c r="B47" s="62">
        <f t="shared" si="3"/>
        <v>43091</v>
      </c>
      <c r="C47" s="51">
        <v>1500002600</v>
      </c>
      <c r="D47" s="51" t="s">
        <v>88</v>
      </c>
      <c r="E47" s="51" t="s">
        <v>89</v>
      </c>
      <c r="F47" s="51" t="s">
        <v>119</v>
      </c>
      <c r="G47" s="59">
        <f>311088.43-54779.79</f>
        <v>256308.63999999998</v>
      </c>
      <c r="H47" s="62">
        <v>43091</v>
      </c>
    </row>
    <row r="48" spans="1:8" x14ac:dyDescent="0.25">
      <c r="A48" s="62">
        <v>43084</v>
      </c>
      <c r="B48" s="62">
        <f t="shared" si="3"/>
        <v>43084</v>
      </c>
      <c r="C48" s="51" t="s">
        <v>130</v>
      </c>
      <c r="D48" s="51" t="s">
        <v>53</v>
      </c>
      <c r="E48" s="51" t="s">
        <v>116</v>
      </c>
      <c r="F48" s="51" t="s">
        <v>117</v>
      </c>
      <c r="G48" s="59">
        <v>4231.34</v>
      </c>
      <c r="H48" s="62">
        <v>43084</v>
      </c>
    </row>
    <row r="49" spans="1:10" x14ac:dyDescent="0.25">
      <c r="A49" s="62">
        <v>43084</v>
      </c>
      <c r="B49" s="62">
        <f t="shared" si="3"/>
        <v>43084</v>
      </c>
      <c r="C49" s="51" t="s">
        <v>131</v>
      </c>
      <c r="D49" s="51" t="s">
        <v>54</v>
      </c>
      <c r="E49" s="51" t="s">
        <v>60</v>
      </c>
      <c r="F49" s="51" t="s">
        <v>122</v>
      </c>
      <c r="G49" s="59">
        <v>6132.45</v>
      </c>
      <c r="H49" s="62">
        <v>43084</v>
      </c>
    </row>
    <row r="50" spans="1:10" x14ac:dyDescent="0.25">
      <c r="A50" s="62">
        <v>43084</v>
      </c>
      <c r="B50" s="62">
        <f t="shared" si="3"/>
        <v>43084</v>
      </c>
      <c r="C50" s="51" t="s">
        <v>132</v>
      </c>
      <c r="D50" s="51" t="s">
        <v>90</v>
      </c>
      <c r="E50" s="51" t="s">
        <v>59</v>
      </c>
      <c r="F50" s="51" t="s">
        <v>114</v>
      </c>
      <c r="G50" s="59">
        <v>167662.89000000001</v>
      </c>
      <c r="H50" s="62">
        <v>43084</v>
      </c>
    </row>
    <row r="51" spans="1:10" x14ac:dyDescent="0.25">
      <c r="A51" s="62">
        <v>43088</v>
      </c>
      <c r="B51" s="62">
        <v>43088</v>
      </c>
      <c r="C51" s="51">
        <v>1500001227</v>
      </c>
      <c r="D51" s="51" t="s">
        <v>64</v>
      </c>
      <c r="E51" s="51" t="s">
        <v>59</v>
      </c>
      <c r="F51" s="51" t="s">
        <v>134</v>
      </c>
      <c r="G51" s="56">
        <v>28728.81</v>
      </c>
      <c r="H51" s="62">
        <v>43088</v>
      </c>
    </row>
    <row r="52" spans="1:10" x14ac:dyDescent="0.25">
      <c r="A52" s="62">
        <v>43097</v>
      </c>
      <c r="B52" s="62">
        <f t="shared" si="3"/>
        <v>43097</v>
      </c>
      <c r="C52" s="51" t="s">
        <v>133</v>
      </c>
      <c r="D52" s="51" t="s">
        <v>43</v>
      </c>
      <c r="E52" s="51" t="s">
        <v>120</v>
      </c>
      <c r="F52" s="51" t="s">
        <v>121</v>
      </c>
      <c r="G52" s="59">
        <v>9102.34</v>
      </c>
      <c r="H52" s="62">
        <v>43097</v>
      </c>
    </row>
    <row r="53" spans="1:10" s="5" customFormat="1" ht="12.75" x14ac:dyDescent="0.2">
      <c r="A53" s="52"/>
      <c r="B53" s="53"/>
      <c r="C53" s="53"/>
      <c r="D53" s="11"/>
      <c r="E53" s="11"/>
      <c r="F53" s="11"/>
      <c r="G53" s="41"/>
      <c r="H53" s="52"/>
      <c r="I53" s="4"/>
      <c r="J53" s="4"/>
    </row>
    <row r="54" spans="1:10" s="5" customFormat="1" ht="15.75" thickBot="1" x14ac:dyDescent="0.3">
      <c r="A54" s="53"/>
      <c r="B54" s="55"/>
      <c r="C54" s="55"/>
      <c r="D54" s="11"/>
      <c r="E54" s="13" t="s">
        <v>6</v>
      </c>
      <c r="F54" s="13"/>
      <c r="G54" s="58">
        <f>SUM(G8:G53)</f>
        <v>5004197.4299999988</v>
      </c>
      <c r="H54" s="53"/>
      <c r="I54" s="4"/>
      <c r="J54" s="4"/>
    </row>
    <row r="55" spans="1:10" s="5" customFormat="1" ht="13.5" thickTop="1" x14ac:dyDescent="0.2">
      <c r="A55" s="53"/>
      <c r="B55" s="53"/>
      <c r="C55" s="53"/>
      <c r="D55" s="11"/>
      <c r="E55" s="11"/>
      <c r="F55" s="11"/>
      <c r="G55" s="41"/>
      <c r="H55" s="53"/>
      <c r="I55" s="4"/>
      <c r="J55" s="4"/>
    </row>
    <row r="56" spans="1:10" s="4" customFormat="1" ht="12.75" x14ac:dyDescent="0.2">
      <c r="A56" s="53"/>
      <c r="B56" s="53"/>
      <c r="C56" s="53"/>
      <c r="D56" s="11"/>
      <c r="E56" s="11"/>
      <c r="F56" s="11"/>
      <c r="G56" s="41"/>
      <c r="H56" s="53"/>
    </row>
    <row r="57" spans="1:10" s="4" customFormat="1" x14ac:dyDescent="0.25">
      <c r="A57" s="67"/>
      <c r="B57" s="67"/>
      <c r="C57" s="67"/>
      <c r="D57" s="20"/>
      <c r="E57" s="67"/>
      <c r="F57" s="67"/>
      <c r="G57" s="69"/>
      <c r="H57" s="70"/>
    </row>
    <row r="58" spans="1:10" s="4" customFormat="1" x14ac:dyDescent="0.25">
      <c r="A58" s="71"/>
      <c r="B58" s="71"/>
      <c r="C58" s="71"/>
      <c r="D58" s="1"/>
      <c r="E58" s="1"/>
      <c r="F58" s="1"/>
      <c r="G58" s="72"/>
      <c r="H58" s="71"/>
    </row>
    <row r="59" spans="1:10" s="4" customFormat="1" x14ac:dyDescent="0.25">
      <c r="A59" s="71"/>
      <c r="B59" s="71"/>
      <c r="C59" s="71"/>
      <c r="D59" s="1"/>
      <c r="E59" s="1"/>
      <c r="F59" s="1"/>
      <c r="G59" s="72"/>
      <c r="H59" s="71"/>
    </row>
    <row r="60" spans="1:10" s="5" customFormat="1" x14ac:dyDescent="0.25">
      <c r="A60" s="54"/>
      <c r="B60" s="54"/>
      <c r="C60" s="54"/>
      <c r="D60"/>
      <c r="E60"/>
      <c r="F60"/>
      <c r="G60" s="56"/>
      <c r="H60" s="54"/>
      <c r="I60" s="4"/>
      <c r="J60" s="4"/>
    </row>
    <row r="61" spans="1:10" s="5" customFormat="1" x14ac:dyDescent="0.25">
      <c r="A61" s="54"/>
      <c r="B61" s="54"/>
      <c r="C61" s="54"/>
      <c r="D61"/>
      <c r="E61"/>
      <c r="F61"/>
      <c r="G61" s="56"/>
      <c r="H61" s="54"/>
      <c r="I61" s="4"/>
      <c r="J61" s="4"/>
    </row>
    <row r="62" spans="1:10" s="5" customFormat="1" x14ac:dyDescent="0.25">
      <c r="A62" s="54"/>
      <c r="B62" s="54"/>
      <c r="C62" s="54"/>
      <c r="D62"/>
      <c r="E62"/>
      <c r="F62"/>
      <c r="G62" s="56"/>
      <c r="H62" s="54"/>
      <c r="I62" s="4"/>
      <c r="J62" s="4"/>
    </row>
    <row r="63" spans="1:10" s="5" customFormat="1" x14ac:dyDescent="0.25">
      <c r="A63" s="54"/>
      <c r="B63" s="54"/>
      <c r="C63" s="54"/>
      <c r="D63"/>
      <c r="E63"/>
      <c r="F63"/>
      <c r="G63" s="56"/>
      <c r="H63" s="54"/>
      <c r="I63" s="4"/>
      <c r="J63" s="4"/>
    </row>
    <row r="64" spans="1:10" s="5" customFormat="1" x14ac:dyDescent="0.25">
      <c r="A64" s="54"/>
      <c r="B64" s="54"/>
      <c r="C64" s="54"/>
      <c r="D64"/>
      <c r="E64"/>
      <c r="F64"/>
      <c r="G64" s="56"/>
      <c r="H64" s="54"/>
      <c r="I64" s="4"/>
      <c r="J64" s="4"/>
    </row>
    <row r="65" spans="1:10" s="5" customFormat="1" x14ac:dyDescent="0.25">
      <c r="A65" s="54"/>
      <c r="B65" s="54"/>
      <c r="C65" s="54"/>
      <c r="D65"/>
      <c r="E65"/>
      <c r="F65"/>
      <c r="G65" s="56"/>
      <c r="H65" s="54"/>
      <c r="I65" s="4"/>
      <c r="J65" s="4"/>
    </row>
    <row r="66" spans="1:10" s="5" customFormat="1" x14ac:dyDescent="0.25">
      <c r="A66" s="54"/>
      <c r="B66" s="54"/>
      <c r="C66" s="54"/>
      <c r="D66"/>
      <c r="E66"/>
      <c r="F66"/>
      <c r="G66" s="56"/>
      <c r="H66" s="54"/>
      <c r="I66" s="4"/>
      <c r="J66" s="4"/>
    </row>
    <row r="67" spans="1:10" s="5" customFormat="1" x14ac:dyDescent="0.25">
      <c r="A67" s="54"/>
      <c r="B67" s="54"/>
      <c r="C67" s="54"/>
      <c r="D67"/>
      <c r="E67" s="8"/>
      <c r="F67" s="8"/>
      <c r="G67" s="56"/>
      <c r="H67" s="54"/>
      <c r="I67" s="4"/>
      <c r="J67" s="4"/>
    </row>
    <row r="75" spans="1:10" x14ac:dyDescent="0.25">
      <c r="E75" s="8" t="s">
        <v>7</v>
      </c>
      <c r="F75" s="8"/>
    </row>
    <row r="164" spans="4:4" x14ac:dyDescent="0.25">
      <c r="D164" s="6"/>
    </row>
    <row r="173" spans="4:4" x14ac:dyDescent="0.25">
      <c r="D173" s="7"/>
    </row>
  </sheetData>
  <sortState ref="A9:I53">
    <sortCondition ref="A9:A53"/>
  </sortState>
  <mergeCells count="4">
    <mergeCell ref="B1:I1"/>
    <mergeCell ref="B2:I2"/>
    <mergeCell ref="B3:I3"/>
    <mergeCell ref="B4:I4"/>
  </mergeCells>
  <phoneticPr fontId="0" type="noConversion"/>
  <conditionalFormatting sqref="E1:E4">
    <cfRule type="duplicateValues" dxfId="0" priority="1"/>
  </conditionalFormatting>
  <pageMargins left="0.16" right="0.1" top="0.16" bottom="0.11" header="0.16" footer="0.16"/>
  <pageSetup scale="6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M57"/>
  <sheetViews>
    <sheetView workbookViewId="0">
      <selection activeCell="E15" sqref="E15"/>
    </sheetView>
  </sheetViews>
  <sheetFormatPr baseColWidth="10" defaultColWidth="11" defaultRowHeight="15" x14ac:dyDescent="0.25"/>
  <cols>
    <col min="1" max="1" width="2.140625" customWidth="1"/>
    <col min="2" max="2" width="3.5703125" customWidth="1"/>
    <col min="3" max="3" width="15.140625" customWidth="1"/>
    <col min="4" max="4" width="21" customWidth="1"/>
    <col min="5" max="5" width="15.5703125" customWidth="1"/>
    <col min="6" max="6" width="13.5703125" customWidth="1"/>
    <col min="7" max="7" width="14.42578125" bestFit="1" customWidth="1"/>
    <col min="8" max="8" width="14.85546875" customWidth="1"/>
    <col min="9" max="9" width="4.85546875" customWidth="1"/>
    <col min="11" max="11" width="13.5703125" bestFit="1" customWidth="1"/>
    <col min="13" max="13" width="11.7109375" bestFit="1" customWidth="1"/>
  </cols>
  <sheetData>
    <row r="1" spans="3:9" x14ac:dyDescent="0.25">
      <c r="C1" s="9"/>
      <c r="D1" s="9"/>
      <c r="E1" s="9"/>
      <c r="F1" s="9"/>
      <c r="G1" s="9"/>
      <c r="H1" s="9"/>
      <c r="I1" s="9"/>
    </row>
    <row r="2" spans="3:9" x14ac:dyDescent="0.25">
      <c r="C2" s="9"/>
      <c r="D2" s="9"/>
      <c r="E2" s="9"/>
      <c r="F2" s="9"/>
      <c r="G2" s="9"/>
      <c r="H2" s="9"/>
      <c r="I2" s="9"/>
    </row>
    <row r="3" spans="3:9" x14ac:dyDescent="0.25">
      <c r="C3" s="16"/>
      <c r="D3" s="17"/>
      <c r="E3" s="17"/>
      <c r="F3" s="17"/>
      <c r="G3" s="17"/>
      <c r="H3" s="17"/>
      <c r="I3" s="18"/>
    </row>
    <row r="4" spans="3:9" x14ac:dyDescent="0.25">
      <c r="C4" s="19"/>
      <c r="D4" s="20"/>
      <c r="E4" s="20"/>
      <c r="F4" s="20"/>
      <c r="G4" s="20"/>
      <c r="H4" s="20"/>
      <c r="I4" s="21"/>
    </row>
    <row r="5" spans="3:9" ht="18.75" x14ac:dyDescent="0.3">
      <c r="C5" s="78" t="s">
        <v>8</v>
      </c>
      <c r="D5" s="79"/>
      <c r="E5" s="79"/>
      <c r="F5" s="79"/>
      <c r="G5" s="79"/>
      <c r="H5" s="79"/>
      <c r="I5" s="80"/>
    </row>
    <row r="6" spans="3:9" ht="15.75" x14ac:dyDescent="0.25">
      <c r="C6" s="19"/>
      <c r="D6" s="22"/>
      <c r="E6" s="22"/>
      <c r="F6" s="22"/>
      <c r="G6" s="22"/>
      <c r="H6" s="22"/>
      <c r="I6" s="23"/>
    </row>
    <row r="7" spans="3:9" x14ac:dyDescent="0.25">
      <c r="C7" s="81" t="s">
        <v>9</v>
      </c>
      <c r="D7" s="82"/>
      <c r="E7" s="82"/>
      <c r="F7" s="82"/>
      <c r="G7" s="82"/>
      <c r="H7" s="82"/>
      <c r="I7" s="83"/>
    </row>
    <row r="8" spans="3:9" x14ac:dyDescent="0.25">
      <c r="C8" s="24"/>
      <c r="D8" s="20"/>
      <c r="E8" s="20"/>
      <c r="F8" s="20"/>
      <c r="G8" s="20"/>
      <c r="H8" s="13"/>
      <c r="I8" s="21"/>
    </row>
    <row r="9" spans="3:9" ht="15.75" x14ac:dyDescent="0.25">
      <c r="C9" s="84" t="s">
        <v>91</v>
      </c>
      <c r="D9" s="85"/>
      <c r="E9" s="85"/>
      <c r="F9" s="85"/>
      <c r="G9" s="85"/>
      <c r="H9" s="85"/>
      <c r="I9" s="86"/>
    </row>
    <row r="10" spans="3:9" ht="18.75" x14ac:dyDescent="0.3">
      <c r="C10" s="78"/>
      <c r="D10" s="79"/>
      <c r="E10" s="79"/>
      <c r="F10" s="79"/>
      <c r="G10" s="79"/>
      <c r="H10" s="79"/>
      <c r="I10" s="80"/>
    </row>
    <row r="11" spans="3:9" x14ac:dyDescent="0.25">
      <c r="C11" s="19"/>
      <c r="D11" s="20"/>
      <c r="E11" s="20"/>
      <c r="F11" s="20"/>
      <c r="G11" s="25"/>
      <c r="H11" s="20"/>
      <c r="I11" s="21"/>
    </row>
    <row r="12" spans="3:9" x14ac:dyDescent="0.25">
      <c r="C12" s="24" t="s">
        <v>10</v>
      </c>
      <c r="D12" s="26"/>
      <c r="E12" s="27">
        <f>'CUENTA POR PAGAR DICIEMB . 2017'!G54</f>
        <v>5004197.4299999988</v>
      </c>
      <c r="F12" s="20"/>
      <c r="G12" s="25"/>
      <c r="H12" s="20"/>
      <c r="I12" s="21"/>
    </row>
    <row r="13" spans="3:9" x14ac:dyDescent="0.25">
      <c r="C13" s="24" t="s">
        <v>11</v>
      </c>
      <c r="D13" s="20"/>
      <c r="E13" s="28"/>
      <c r="F13" s="20"/>
      <c r="G13" s="25"/>
      <c r="H13" s="20"/>
      <c r="I13" s="21"/>
    </row>
    <row r="14" spans="3:9" x14ac:dyDescent="0.25">
      <c r="C14" s="24" t="s">
        <v>12</v>
      </c>
      <c r="D14" s="20"/>
      <c r="E14" s="29">
        <v>4022588.4</v>
      </c>
      <c r="F14" s="20"/>
      <c r="G14" s="25"/>
      <c r="H14" s="20"/>
      <c r="I14" s="21"/>
    </row>
    <row r="15" spans="3:9" x14ac:dyDescent="0.25">
      <c r="C15" s="24"/>
      <c r="D15" s="20"/>
      <c r="E15" s="28"/>
      <c r="F15" s="20"/>
      <c r="G15" s="25"/>
      <c r="H15" s="20"/>
      <c r="I15" s="21"/>
    </row>
    <row r="16" spans="3:9" x14ac:dyDescent="0.25">
      <c r="C16" s="24" t="s">
        <v>13</v>
      </c>
      <c r="D16" s="20"/>
      <c r="E16" s="27">
        <f>E12-E14</f>
        <v>981609.02999999886</v>
      </c>
      <c r="F16" s="20"/>
      <c r="G16" s="25"/>
      <c r="H16" s="20"/>
      <c r="I16" s="21"/>
    </row>
    <row r="17" spans="3:13" x14ac:dyDescent="0.25">
      <c r="C17" s="24"/>
      <c r="D17" s="20"/>
      <c r="E17" s="20"/>
      <c r="F17" s="20"/>
      <c r="G17" s="25"/>
      <c r="H17" s="20"/>
      <c r="I17" s="21"/>
    </row>
    <row r="18" spans="3:13" x14ac:dyDescent="0.25">
      <c r="C18" s="24" t="s">
        <v>14</v>
      </c>
      <c r="D18" s="20"/>
      <c r="E18" s="20"/>
      <c r="F18" s="20"/>
      <c r="G18" s="25"/>
      <c r="H18" s="20"/>
      <c r="I18" s="21"/>
    </row>
    <row r="19" spans="3:13" x14ac:dyDescent="0.25">
      <c r="C19" s="30" t="s">
        <v>15</v>
      </c>
      <c r="D19" s="20"/>
      <c r="E19" s="20"/>
      <c r="F19" s="20"/>
      <c r="G19" s="25"/>
      <c r="H19" s="20"/>
      <c r="I19" s="21"/>
    </row>
    <row r="20" spans="3:13" x14ac:dyDescent="0.25">
      <c r="C20" s="24"/>
      <c r="D20" s="20"/>
      <c r="E20" s="20"/>
      <c r="F20" s="20"/>
      <c r="G20" s="25"/>
      <c r="H20" s="20"/>
      <c r="I20" s="21"/>
    </row>
    <row r="21" spans="3:13" ht="15.75" x14ac:dyDescent="0.3">
      <c r="C21" s="3"/>
      <c r="D21" s="87" t="s">
        <v>16</v>
      </c>
      <c r="E21" s="87"/>
      <c r="F21" s="87"/>
      <c r="G21" s="87"/>
      <c r="H21" s="87"/>
      <c r="I21" s="2"/>
    </row>
    <row r="22" spans="3:13" x14ac:dyDescent="0.25">
      <c r="C22" s="30"/>
      <c r="D22" s="20"/>
      <c r="E22" s="20"/>
      <c r="F22" s="20"/>
      <c r="G22" s="25"/>
      <c r="H22" s="20"/>
      <c r="I22" s="21"/>
    </row>
    <row r="23" spans="3:13" ht="17.25" x14ac:dyDescent="0.4">
      <c r="C23" s="30" t="s">
        <v>17</v>
      </c>
      <c r="D23" s="31">
        <v>4170746.61</v>
      </c>
      <c r="E23" s="13" t="s">
        <v>18</v>
      </c>
      <c r="F23" s="32">
        <v>441123.25</v>
      </c>
      <c r="G23" s="33" t="s">
        <v>19</v>
      </c>
      <c r="H23" s="34">
        <v>19757.72</v>
      </c>
      <c r="I23" s="35"/>
    </row>
    <row r="24" spans="3:13" x14ac:dyDescent="0.25">
      <c r="C24" s="30"/>
      <c r="D24" s="20"/>
      <c r="E24" s="20"/>
      <c r="F24" s="20"/>
      <c r="G24" s="25"/>
      <c r="H24" s="20"/>
      <c r="I24" s="21"/>
      <c r="K24" s="8"/>
      <c r="M24" s="8"/>
    </row>
    <row r="25" spans="3:13" x14ac:dyDescent="0.25">
      <c r="C25" s="30" t="s">
        <v>20</v>
      </c>
      <c r="D25" s="31">
        <v>343841.04</v>
      </c>
      <c r="E25" s="13" t="s">
        <v>21</v>
      </c>
      <c r="F25" s="31">
        <v>0</v>
      </c>
      <c r="G25" s="36"/>
      <c r="H25" s="14"/>
      <c r="I25" s="21"/>
      <c r="K25" s="8"/>
    </row>
    <row r="26" spans="3:13" x14ac:dyDescent="0.25">
      <c r="C26" s="19"/>
      <c r="D26" s="20"/>
      <c r="E26" s="20"/>
      <c r="F26" s="20"/>
      <c r="G26" s="25"/>
      <c r="H26" s="20"/>
      <c r="I26" s="21"/>
      <c r="L26" s="8"/>
    </row>
    <row r="27" spans="3:13" ht="15.75" thickBot="1" x14ac:dyDescent="0.3">
      <c r="C27" s="88" t="s">
        <v>22</v>
      </c>
      <c r="D27" s="89"/>
      <c r="E27" s="89"/>
      <c r="F27" s="89"/>
      <c r="G27" s="89"/>
      <c r="H27" s="89"/>
      <c r="I27" s="90"/>
    </row>
    <row r="28" spans="3:13" ht="15.75" thickTop="1" x14ac:dyDescent="0.25">
      <c r="C28" s="19"/>
      <c r="D28" s="20"/>
      <c r="E28" s="20"/>
      <c r="F28" s="20"/>
      <c r="G28" s="25"/>
      <c r="H28" s="20"/>
      <c r="I28" s="21"/>
    </row>
    <row r="29" spans="3:13" x14ac:dyDescent="0.25">
      <c r="C29" s="75" t="s">
        <v>23</v>
      </c>
      <c r="D29" s="76"/>
      <c r="E29" s="76"/>
      <c r="F29" s="76"/>
      <c r="G29" s="76"/>
      <c r="H29" s="76"/>
      <c r="I29" s="77"/>
    </row>
    <row r="30" spans="3:13" x14ac:dyDescent="0.25">
      <c r="C30" s="19"/>
      <c r="D30" s="20"/>
      <c r="E30" s="20"/>
      <c r="F30" s="20"/>
      <c r="G30" s="25"/>
      <c r="H30" s="20"/>
      <c r="I30" s="21"/>
    </row>
    <row r="31" spans="3:13" x14ac:dyDescent="0.25">
      <c r="C31" s="37"/>
      <c r="D31" s="11"/>
      <c r="E31" s="38" t="s">
        <v>24</v>
      </c>
      <c r="F31" s="39"/>
      <c r="G31" s="38" t="s">
        <v>25</v>
      </c>
      <c r="H31" s="38" t="s">
        <v>26</v>
      </c>
      <c r="I31" s="40"/>
    </row>
    <row r="32" spans="3:13" x14ac:dyDescent="0.25">
      <c r="C32" s="37"/>
      <c r="D32" s="11"/>
      <c r="E32" s="11"/>
      <c r="F32" s="11"/>
      <c r="G32" s="11"/>
      <c r="H32" s="11"/>
      <c r="I32" s="40"/>
    </row>
    <row r="33" spans="3:9" x14ac:dyDescent="0.25">
      <c r="C33" s="60" t="s">
        <v>27</v>
      </c>
      <c r="D33" s="61" t="s">
        <v>28</v>
      </c>
      <c r="E33" s="41">
        <v>119414068</v>
      </c>
      <c r="F33" s="11"/>
      <c r="G33" s="41">
        <v>106775745.38</v>
      </c>
      <c r="H33" s="12">
        <f>E33-G33</f>
        <v>12638322.620000005</v>
      </c>
      <c r="I33" s="40"/>
    </row>
    <row r="34" spans="3:9" x14ac:dyDescent="0.25">
      <c r="C34" s="30"/>
      <c r="D34" s="11"/>
      <c r="E34" s="41"/>
      <c r="F34" s="11"/>
      <c r="G34" s="41"/>
      <c r="H34" s="11"/>
      <c r="I34" s="40"/>
    </row>
    <row r="35" spans="3:9" x14ac:dyDescent="0.25">
      <c r="C35" s="30" t="s">
        <v>29</v>
      </c>
      <c r="D35" s="11" t="s">
        <v>30</v>
      </c>
      <c r="E35" s="41">
        <v>62378785</v>
      </c>
      <c r="F35" s="42"/>
      <c r="G35" s="41">
        <v>20576687.199999999</v>
      </c>
      <c r="H35" s="12">
        <f>+E35-G35</f>
        <v>41802097.799999997</v>
      </c>
      <c r="I35" s="43"/>
    </row>
    <row r="36" spans="3:9" x14ac:dyDescent="0.25">
      <c r="C36" s="30"/>
      <c r="D36" s="11"/>
      <c r="E36" s="44"/>
      <c r="F36" s="42"/>
      <c r="G36" s="41"/>
      <c r="H36" s="11"/>
      <c r="I36" s="40"/>
    </row>
    <row r="37" spans="3:9" x14ac:dyDescent="0.25">
      <c r="C37" s="30" t="s">
        <v>31</v>
      </c>
      <c r="D37" s="11" t="s">
        <v>32</v>
      </c>
      <c r="E37" s="41">
        <v>22220648</v>
      </c>
      <c r="F37" s="11"/>
      <c r="G37" s="41">
        <v>12932407.65</v>
      </c>
      <c r="H37" s="12">
        <f>+E37-G37</f>
        <v>9288240.3499999996</v>
      </c>
      <c r="I37" s="40"/>
    </row>
    <row r="38" spans="3:9" x14ac:dyDescent="0.25">
      <c r="C38" s="30"/>
      <c r="D38" s="11"/>
      <c r="E38" s="41"/>
      <c r="F38" s="11"/>
      <c r="G38" s="41"/>
      <c r="H38" s="12">
        <f>+E38-G38</f>
        <v>0</v>
      </c>
      <c r="I38" s="40"/>
    </row>
    <row r="39" spans="3:9" x14ac:dyDescent="0.25">
      <c r="C39" s="30" t="s">
        <v>33</v>
      </c>
      <c r="D39" s="11" t="s">
        <v>34</v>
      </c>
      <c r="E39" s="41">
        <v>10800000</v>
      </c>
      <c r="F39" s="11"/>
      <c r="G39" s="41">
        <v>6642385.5999999996</v>
      </c>
      <c r="H39" s="12">
        <f>+E39-G39</f>
        <v>4157614.4000000004</v>
      </c>
      <c r="I39" s="40"/>
    </row>
    <row r="40" spans="3:9" x14ac:dyDescent="0.25">
      <c r="C40" s="37"/>
      <c r="D40" s="11"/>
      <c r="E40" s="11"/>
      <c r="F40" s="11"/>
      <c r="G40" s="41"/>
      <c r="H40" s="11"/>
      <c r="I40" s="40"/>
    </row>
    <row r="41" spans="3:9" x14ac:dyDescent="0.25">
      <c r="C41" s="30" t="s">
        <v>35</v>
      </c>
      <c r="D41" s="11" t="s">
        <v>36</v>
      </c>
      <c r="E41" s="41">
        <v>6975000</v>
      </c>
      <c r="F41" s="11"/>
      <c r="G41" s="41">
        <v>2217407.39</v>
      </c>
      <c r="H41" s="12">
        <f>+E41-G41</f>
        <v>4757592.6099999994</v>
      </c>
      <c r="I41" s="40"/>
    </row>
    <row r="42" spans="3:9" x14ac:dyDescent="0.25">
      <c r="C42" s="37"/>
      <c r="D42" s="11"/>
      <c r="E42" s="12"/>
      <c r="F42" s="11"/>
      <c r="G42" s="41"/>
      <c r="H42" s="12"/>
      <c r="I42" s="40"/>
    </row>
    <row r="43" spans="3:9" ht="18.75" x14ac:dyDescent="0.3">
      <c r="C43" s="30" t="s">
        <v>37</v>
      </c>
      <c r="D43" s="45" t="s">
        <v>38</v>
      </c>
      <c r="E43" s="12"/>
      <c r="F43" s="11"/>
      <c r="G43" s="46"/>
      <c r="H43" s="11"/>
      <c r="I43" s="40"/>
    </row>
    <row r="44" spans="3:9" x14ac:dyDescent="0.25">
      <c r="C44" s="47" t="s">
        <v>15</v>
      </c>
      <c r="D44" s="48"/>
      <c r="E44" s="49"/>
      <c r="F44" s="48"/>
      <c r="G44" s="49"/>
      <c r="H44" s="48"/>
      <c r="I44" s="50"/>
    </row>
    <row r="45" spans="3:9" x14ac:dyDescent="0.25">
      <c r="C45" s="11"/>
      <c r="D45" s="11"/>
      <c r="E45" s="11"/>
      <c r="F45" s="11"/>
      <c r="G45" s="11"/>
      <c r="H45" s="11"/>
      <c r="I45" s="11"/>
    </row>
    <row r="46" spans="3:9" x14ac:dyDescent="0.25">
      <c r="C46" s="20"/>
      <c r="D46" s="20"/>
      <c r="E46" s="20"/>
      <c r="F46" s="20"/>
      <c r="G46" s="14"/>
      <c r="H46" s="20"/>
      <c r="I46" s="20"/>
    </row>
    <row r="47" spans="3:9" x14ac:dyDescent="0.25">
      <c r="C47" s="20"/>
      <c r="D47" s="20"/>
      <c r="E47" s="14"/>
      <c r="F47" s="20"/>
      <c r="G47" s="14"/>
      <c r="H47" s="20"/>
      <c r="I47" s="20"/>
    </row>
    <row r="48" spans="3:9" x14ac:dyDescent="0.25">
      <c r="C48" s="9"/>
      <c r="D48" s="9"/>
      <c r="E48" s="9"/>
      <c r="F48" s="9"/>
      <c r="G48" s="9"/>
      <c r="H48" s="9"/>
      <c r="I48" s="9"/>
    </row>
    <row r="49" spans="3:9" x14ac:dyDescent="0.25">
      <c r="C49" s="9"/>
      <c r="D49" s="9"/>
      <c r="E49" s="56"/>
      <c r="F49" s="9"/>
      <c r="G49" s="57"/>
      <c r="H49" s="9"/>
      <c r="I49" s="9"/>
    </row>
    <row r="50" spans="3:9" x14ac:dyDescent="0.25">
      <c r="C50" s="9"/>
      <c r="D50" s="9"/>
      <c r="E50" s="15"/>
      <c r="F50" s="9"/>
      <c r="G50" s="9"/>
      <c r="H50" s="9"/>
      <c r="I50" s="9"/>
    </row>
    <row r="51" spans="3:9" x14ac:dyDescent="0.25">
      <c r="C51" s="9"/>
      <c r="D51" s="9"/>
      <c r="E51" s="9"/>
      <c r="F51" s="9"/>
      <c r="G51" s="15"/>
      <c r="H51" s="9"/>
      <c r="I51" s="9"/>
    </row>
    <row r="52" spans="3:9" x14ac:dyDescent="0.25">
      <c r="C52" s="9"/>
      <c r="D52" s="9"/>
      <c r="E52" s="9"/>
      <c r="F52" s="9"/>
      <c r="G52" s="9"/>
      <c r="H52" s="9"/>
      <c r="I52" s="9"/>
    </row>
    <row r="53" spans="3:9" x14ac:dyDescent="0.25">
      <c r="C53" s="9"/>
      <c r="D53" s="9"/>
      <c r="E53" s="9"/>
      <c r="F53" s="9"/>
      <c r="G53" s="9"/>
      <c r="H53" s="9"/>
      <c r="I53" s="9"/>
    </row>
    <row r="54" spans="3:9" x14ac:dyDescent="0.25">
      <c r="C54" s="9"/>
      <c r="D54" s="9"/>
      <c r="E54" s="9"/>
      <c r="F54" s="9"/>
      <c r="G54" s="9"/>
      <c r="H54" s="9"/>
      <c r="I54" s="9"/>
    </row>
    <row r="55" spans="3:9" x14ac:dyDescent="0.25">
      <c r="C55" s="9"/>
      <c r="D55" s="9"/>
      <c r="E55" s="9"/>
      <c r="F55" s="9"/>
      <c r="G55" s="9"/>
      <c r="H55" s="9"/>
      <c r="I55" s="9"/>
    </row>
    <row r="56" spans="3:9" x14ac:dyDescent="0.25">
      <c r="C56" s="9"/>
      <c r="D56" s="9"/>
      <c r="E56" s="9"/>
      <c r="F56" s="9"/>
      <c r="G56" s="9"/>
      <c r="H56" s="9"/>
      <c r="I56" s="9"/>
    </row>
    <row r="57" spans="3:9" x14ac:dyDescent="0.25">
      <c r="C57" s="9"/>
      <c r="D57" s="9"/>
      <c r="E57" s="9"/>
      <c r="F57" s="9"/>
      <c r="G57" s="9"/>
      <c r="H57" s="9"/>
      <c r="I57" s="9"/>
    </row>
  </sheetData>
  <mergeCells count="7">
    <mergeCell ref="C29:I29"/>
    <mergeCell ref="C5:I5"/>
    <mergeCell ref="C7:I7"/>
    <mergeCell ref="C9:I9"/>
    <mergeCell ref="C10:I10"/>
    <mergeCell ref="D21:H21"/>
    <mergeCell ref="C27:I27"/>
  </mergeCells>
  <phoneticPr fontId="0" type="noConversion"/>
  <printOptions horizontalCentered="1" verticalCentered="1"/>
  <pageMargins left="0.14000000000000001" right="0.2" top="0" bottom="0" header="0" footer="0"/>
  <pageSetup scale="8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CUENTA POR PAGAR DICIEMB . 2017</vt:lpstr>
      <vt:lpstr>DICIEMBRE  2017.-</vt:lpstr>
      <vt:lpstr>'CUENTA POR PAGAR DICIEMB . 2017'!Área_de_impresión</vt:lpstr>
      <vt:lpstr>'DICIEMBRE  2017.-'!Área_de_impresión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david gonzalez morel</dc:creator>
  <cp:lastModifiedBy>Edita Peña</cp:lastModifiedBy>
  <cp:revision/>
  <cp:lastPrinted>2018-01-05T20:06:39Z</cp:lastPrinted>
  <dcterms:created xsi:type="dcterms:W3CDTF">2014-02-28T13:34:25Z</dcterms:created>
  <dcterms:modified xsi:type="dcterms:W3CDTF">2018-01-10T14:30:44Z</dcterms:modified>
</cp:coreProperties>
</file>