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1\OCTUBRE 2021\"/>
    </mc:Choice>
  </mc:AlternateContent>
  <bookViews>
    <workbookView xWindow="0" yWindow="0" windowWidth="17544" windowHeight="7020"/>
  </bookViews>
  <sheets>
    <sheet name="Hoja1 (2)" sheetId="2" r:id="rId1"/>
    <sheet name="Sheet1" sheetId="1" r:id="rId2"/>
  </sheets>
  <definedNames>
    <definedName name="_xlnm.Print_Titles" localSheetId="0">'Hoja1 (2)'!$1:$10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2" l="1"/>
  <c r="H28" i="2"/>
  <c r="H58" i="2"/>
  <c r="G92" i="2"/>
  <c r="H92" i="2" s="1"/>
  <c r="H90" i="2"/>
  <c r="H46" i="2"/>
  <c r="H52" i="2"/>
  <c r="H48" i="2"/>
  <c r="H43" i="2" l="1"/>
  <c r="H44" i="2"/>
  <c r="H11" i="2"/>
  <c r="H29" i="2"/>
  <c r="H30" i="2"/>
  <c r="H33" i="2"/>
  <c r="H34" i="2"/>
  <c r="H41" i="2"/>
  <c r="H42" i="2"/>
  <c r="H39" i="2"/>
  <c r="H40" i="2"/>
  <c r="H37" i="2"/>
  <c r="H38" i="2"/>
  <c r="H26" i="2"/>
  <c r="E14" i="2"/>
  <c r="E94" i="2" s="1"/>
  <c r="H36" i="2" l="1"/>
  <c r="H32" i="2"/>
  <c r="H31" i="2"/>
  <c r="H24" i="2"/>
  <c r="H22" i="2"/>
  <c r="H21" i="2"/>
  <c r="H20" i="2"/>
  <c r="H18" i="2"/>
  <c r="H16" i="2"/>
  <c r="H14" i="2"/>
  <c r="H94" i="2" l="1"/>
</calcChain>
</file>

<file path=xl/sharedStrings.xml><?xml version="1.0" encoding="utf-8"?>
<sst xmlns="http://schemas.openxmlformats.org/spreadsheetml/2006/main" count="193" uniqueCount="161">
  <si>
    <t>RELACION DE PAGOS A PROVEEDORES</t>
  </si>
  <si>
    <t>Pago energía electrica, correspondiente al periodo</t>
  </si>
  <si>
    <t>27/09/2021</t>
  </si>
  <si>
    <t>30/09/2021</t>
  </si>
  <si>
    <t>16/09/2021</t>
  </si>
  <si>
    <t>28/09/2021</t>
  </si>
  <si>
    <t>02/08/2021</t>
  </si>
  <si>
    <t>20/10/2021</t>
  </si>
  <si>
    <t>Ventas de Formularios de Expotación Vuce-aduanas</t>
  </si>
  <si>
    <t>Servicios Tecnico Profesional, de comunicación Social.</t>
  </si>
  <si>
    <t>27/10/2021</t>
  </si>
  <si>
    <t>CORRESPONDIENTE AL 31 DE OCTUBRE 2021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</si>
  <si>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</si>
  <si>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</si>
  <si>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</si>
  <si>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</si>
  <si>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</si>
  <si>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</si>
  <si>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</si>
  <si>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</si>
  <si>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</si>
  <si>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EMPRESA DISTRIBUIDORA DE ELECTRICIDAD (EDEESTE)</t>
  </si>
  <si>
    <t>23/09/2021</t>
  </si>
  <si>
    <t>ELEVADORES DEL NORTE</t>
  </si>
  <si>
    <t>CONT3091/21-B1500000329</t>
  </si>
  <si>
    <t>B1500172019/B1500175866</t>
  </si>
  <si>
    <t>FUNDACION UNIVERSITARIA IBEROAMERICANA (FUNIBER)</t>
  </si>
  <si>
    <t>10/09/2021</t>
  </si>
  <si>
    <t>2790*75%/B1500000316</t>
  </si>
  <si>
    <t>GRAFICA WILLIAM, SRL</t>
  </si>
  <si>
    <t>B1500000215/B1500000759</t>
  </si>
  <si>
    <t>B1500000260</t>
  </si>
  <si>
    <t>INGENIERIA Y AIRE ACONDICIONADO</t>
  </si>
  <si>
    <t xml:space="preserve">LA COCINA DE DONA MARY </t>
  </si>
  <si>
    <t>CONT4490/21-B1500000190</t>
  </si>
  <si>
    <t>22/10/2021</t>
  </si>
  <si>
    <t>B1500110367/0372/1433-B1500108959/107900/107896</t>
  </si>
  <si>
    <t>MARTINEZ TORRES TRAVELING SRL</t>
  </si>
  <si>
    <t>OFFITEK SRL</t>
  </si>
  <si>
    <t>25/10/2021</t>
  </si>
  <si>
    <t>P/ compra materiales de oficina.</t>
  </si>
  <si>
    <t>B15000003833</t>
  </si>
  <si>
    <t>SKETCHPROM SRL</t>
  </si>
  <si>
    <t>28/05/2021</t>
  </si>
  <si>
    <t>CONT/ALQ21</t>
  </si>
  <si>
    <t xml:space="preserve">VISUAL SING GRAFICH </t>
  </si>
  <si>
    <t>P/adquisición tarjas.</t>
  </si>
  <si>
    <t>B1500000212</t>
  </si>
  <si>
    <t>WINDTELECOM, SA</t>
  </si>
  <si>
    <t>P/ Servicios de internet para la institución.</t>
  </si>
  <si>
    <t>B1500008772</t>
  </si>
  <si>
    <t>26/10/2021</t>
  </si>
  <si>
    <t xml:space="preserve">MAXIBODEGAS </t>
  </si>
  <si>
    <t>P/compra materiales de limpieza.</t>
  </si>
  <si>
    <t>B1500000886</t>
  </si>
  <si>
    <t xml:space="preserve">MARILO COMIDA SABROSA </t>
  </si>
  <si>
    <t>B1500000905</t>
  </si>
  <si>
    <t>MARTIN POLANCO PAULA</t>
  </si>
  <si>
    <t>CONT/B1500000129</t>
  </si>
  <si>
    <t>ASOC. DOMINICANA DE ZONAS FRANCAS (ADOZONA)</t>
  </si>
  <si>
    <t>11/10/2021</t>
  </si>
  <si>
    <t>01/05/2021</t>
  </si>
  <si>
    <t>21/06/2021</t>
  </si>
  <si>
    <t>Pago 75% cuota 4/21 del programa académico.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</si>
  <si>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</si>
  <si>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</si>
  <si>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</si>
  <si>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</si>
  <si>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</si>
  <si>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</si>
  <si>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P/Servicios de internet No. 829-110-6594,0829-118-1864,  CENTRAL TELEF. correspondiente mes OCTUBRE 2021.</t>
  </si>
  <si>
    <t>Impresión tarjetas de representacion.</t>
  </si>
  <si>
    <t>23/08/2021 hasta el 23/09/2021.</t>
  </si>
  <si>
    <t>14/10/2021</t>
  </si>
  <si>
    <t>CARECHEM DOMINICANA</t>
  </si>
  <si>
    <t>31/10/2021</t>
  </si>
  <si>
    <t>P/Productos de cartón y papel.</t>
  </si>
  <si>
    <t>B1500000158</t>
  </si>
  <si>
    <t>Materiales de Limpieza</t>
  </si>
  <si>
    <t>B1500000039</t>
  </si>
  <si>
    <t>B1500000117</t>
  </si>
  <si>
    <t>26/08/2021</t>
  </si>
  <si>
    <t>21/09/2021</t>
  </si>
  <si>
    <t>BUG BYE, SRL</t>
  </si>
  <si>
    <t>Pago servicio de Fumigación y Limpieza</t>
  </si>
  <si>
    <t>P/Servicios telefónicos (FLOTA) y 809-185-4528.</t>
  </si>
  <si>
    <t>P/flotilla de combustible</t>
  </si>
  <si>
    <t>01/10/2021</t>
  </si>
  <si>
    <t>P/Servicios  Seguros Médico y de vida</t>
  </si>
  <si>
    <t>Servicios Médico Empleados</t>
  </si>
  <si>
    <t>17/09/2021</t>
  </si>
  <si>
    <t>Pago servicio recogida de residuos sólidos.</t>
  </si>
  <si>
    <t xml:space="preserve">P/Servicios de Publicidad </t>
  </si>
  <si>
    <t>P/Maestria de empleados</t>
  </si>
  <si>
    <t>Servicios Alimenticios</t>
  </si>
  <si>
    <t>B1500000239</t>
  </si>
  <si>
    <t>Servicios de Licencias informaticas</t>
  </si>
  <si>
    <t>B1500000913</t>
  </si>
  <si>
    <t>NAP DEL CARIBE</t>
  </si>
  <si>
    <t>P/servicio de agua potable.</t>
  </si>
  <si>
    <t>CORPORACION ACUEDUCTO ALCANTARILLADO STO. DGO. (CAASD)</t>
  </si>
  <si>
    <t>B1500076279/76353</t>
  </si>
  <si>
    <t>GRUPO BABEL DE LA REP. DOM.</t>
  </si>
  <si>
    <t>B1500000153</t>
  </si>
  <si>
    <t>DOMINGO SANTANA MEDINA</t>
  </si>
  <si>
    <t>19/10/2021</t>
  </si>
  <si>
    <t>Legalización documentos de la instituión.</t>
  </si>
  <si>
    <t>B1500000127</t>
  </si>
  <si>
    <t>B &amp; H MOBILIARIO SA</t>
  </si>
  <si>
    <t>P/Ccompra mobiliarios para la institución.</t>
  </si>
  <si>
    <t>B1500000674</t>
  </si>
  <si>
    <t>ICK GROUP SRL</t>
  </si>
  <si>
    <t>17/08/2021</t>
  </si>
  <si>
    <t>P/Compra de equipos informaticos.</t>
  </si>
  <si>
    <t>B1500000057</t>
  </si>
  <si>
    <t>HUMANO SEGUROS SA</t>
  </si>
  <si>
    <t>16/10/2021</t>
  </si>
  <si>
    <t>GTG INDUSTRIAL SRL</t>
  </si>
  <si>
    <t>P/ Compra de productos de limpieza.</t>
  </si>
  <si>
    <t>DISTHECA SRL</t>
  </si>
  <si>
    <t xml:space="preserve">EXPRESS SERVICIOS LOGISTICOS </t>
  </si>
  <si>
    <t>P/Compra de productos de cartón, papel y</t>
  </si>
  <si>
    <t>ALMONTE ACOSTA SRL</t>
  </si>
  <si>
    <t>Productos de cartón y papel.</t>
  </si>
  <si>
    <t>B1500000002</t>
  </si>
  <si>
    <t>B1500020681/20513</t>
  </si>
  <si>
    <t>UNIVERSIDAD NACIONAL PEDRO HENRIQUEZ URENA</t>
  </si>
  <si>
    <t>B1500000980</t>
  </si>
  <si>
    <t>28/10/2021</t>
  </si>
  <si>
    <t>B1500002020/2028</t>
  </si>
  <si>
    <t xml:space="preserve">AYUNTAMIENTO DEL DISTRITO NACIONAL </t>
  </si>
  <si>
    <t>B1500028174</t>
  </si>
  <si>
    <t>BANCO DE RESERVAS DE LA REP. DOM.</t>
  </si>
  <si>
    <t>Flota Octubre 2021</t>
  </si>
  <si>
    <t>B1500000013</t>
  </si>
  <si>
    <t>CENTRO COPIADORA NACO</t>
  </si>
  <si>
    <t>B1500001531</t>
  </si>
  <si>
    <t>Servicios encuadernación institución.</t>
  </si>
  <si>
    <t xml:space="preserve">EDITORA EL CARIBE </t>
  </si>
  <si>
    <t>B1500003259</t>
  </si>
  <si>
    <t>SUPRESA INVERSIONES SRL</t>
  </si>
  <si>
    <t>P/Compra de asta para la institución.</t>
  </si>
  <si>
    <t>B1500000107</t>
  </si>
  <si>
    <t>EL PARRILLON DE CARMEN ROSA SRL</t>
  </si>
  <si>
    <t>SEGURO UNIVERSAL</t>
  </si>
  <si>
    <t>B1500005996</t>
  </si>
  <si>
    <t>ALTICE DOMINICANA, SA</t>
  </si>
  <si>
    <t>B1500033785/34226</t>
  </si>
  <si>
    <t xml:space="preserve">PLAZA LAMA </t>
  </si>
  <si>
    <t>Compra electrodmestico para la institución.</t>
  </si>
  <si>
    <t>B1500024473</t>
  </si>
  <si>
    <t>RAMIREZ &amp; MOJICA</t>
  </si>
  <si>
    <t>P/Compra mobiliarios y equipos de oficina.</t>
  </si>
  <si>
    <t xml:space="preserve">CONSULTORES EN SEGURIDAD TECNOLOGICA E INFORMATICA </t>
  </si>
  <si>
    <t>30/08/2021</t>
  </si>
  <si>
    <t>Adquisición acceso red inalambrica.</t>
  </si>
  <si>
    <t>B150000070</t>
  </si>
  <si>
    <t xml:space="preserve"> </t>
  </si>
  <si>
    <t>B1500000350/383</t>
  </si>
  <si>
    <t>TOTAL</t>
  </si>
  <si>
    <t>VALORES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</si>
</sst>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6" fillId="0" borderId="0" xfId="0" applyFont="1"/>
    <xf numFmtId="49" fontId="8" fillId="0" borderId="0" xfId="0" applyNumberFormat="1" applyFont="1"/>
    <xf numFmtId="1" fontId="8" fillId="0" borderId="0" xfId="0" applyNumberFormat="1" applyFont="1"/>
    <xf numFmtId="4" fontId="8" fillId="0" borderId="0" xfId="0" applyNumberFormat="1" applyFont="1"/>
    <xf numFmtId="2" fontId="8" fillId="0" borderId="0" xfId="0" applyNumberFormat="1" applyFont="1"/>
    <xf numFmtId="0" fontId="8" fillId="0" borderId="0" xfId="0" applyFont="1"/>
    <xf numFmtId="0" fontId="2" fillId="0" borderId="0" xfId="0" applyFont="1"/>
    <xf numFmtId="49" fontId="10" fillId="0" borderId="0" xfId="0" applyNumberFormat="1" applyFont="1"/>
    <xf numFmtId="1" fontId="10" fillId="0" borderId="0" xfId="0" applyNumberFormat="1" applyFont="1"/>
    <xf numFmtId="2" fontId="10" fillId="0" borderId="0" xfId="0" applyNumberFormat="1" applyFont="1"/>
    <xf numFmtId="49" fontId="7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wrapText="1"/>
    </xf>
    <xf numFmtId="43" fontId="6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43" fontId="6" fillId="3" borderId="1" xfId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/>
    </xf>
    <xf numFmtId="43" fontId="8" fillId="2" borderId="1" xfId="0" applyNumberFormat="1" applyFont="1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11" fillId="2" borderId="1" xfId="1" applyFont="1" applyFill="1" applyBorder="1" applyAlignment="1">
      <alignment horizontal="center"/>
    </xf>
    <xf numFmtId="14" fontId="0" fillId="2" borderId="1" xfId="2" applyNumberFormat="1" applyFont="1" applyFill="1" applyBorder="1" applyAlignment="1">
      <alignment horizontal="center"/>
    </xf>
    <xf numFmtId="43" fontId="0" fillId="2" borderId="1" xfId="2" applyFont="1" applyFill="1" applyBorder="1" applyAlignment="1">
      <alignment horizontal="center"/>
    </xf>
    <xf numFmtId="14" fontId="0" fillId="2" borderId="1" xfId="1" applyNumberFormat="1" applyFont="1" applyFill="1" applyBorder="1" applyAlignment="1">
      <alignment horizontal="center"/>
    </xf>
    <xf numFmtId="49" fontId="8" fillId="2" borderId="0" xfId="0" applyNumberFormat="1" applyFont="1" applyFill="1"/>
    <xf numFmtId="0" fontId="0" fillId="2" borderId="0" xfId="0" applyFill="1"/>
    <xf numFmtId="0" fontId="0" fillId="2" borderId="1" xfId="0" applyFont="1" applyFill="1" applyBorder="1" applyAlignment="1">
      <alignment horizontal="center"/>
    </xf>
    <xf numFmtId="43" fontId="0" fillId="2" borderId="1" xfId="0" applyNumberFormat="1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0" xfId="0" applyFont="1" applyAlignment="1"/>
    <xf numFmtId="0" fontId="6" fillId="3" borderId="1" xfId="0" applyFont="1" applyFill="1" applyBorder="1" applyAlignment="1"/>
    <xf numFmtId="0" fontId="0" fillId="2" borderId="1" xfId="0" applyFont="1" applyFill="1" applyBorder="1" applyAlignment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vertical="center"/>
    </xf>
    <xf numFmtId="0" fontId="0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left" wrapText="1"/>
    </xf>
    <xf numFmtId="1" fontId="4" fillId="0" borderId="0" xfId="0" applyNumberFormat="1" applyFont="1" applyAlignment="1">
      <alignment horizontal="left"/>
    </xf>
    <xf numFmtId="43" fontId="0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2" fontId="8" fillId="2" borderId="1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5</xdr:row>
      <xdr:rowOff>43815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168203A-18B8-44A7-B0D3-818A6B3702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958215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97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8F03829-E1DC-4FEB-82F4-DFA7792D048E}"/>
            </a:ext>
          </a:extLst>
        </xdr:cNvPr>
        <xdr:cNvSpPr txBox="1">
          <a:spLocks noChangeArrowheads="1"/>
        </xdr:cNvSpPr>
      </xdr:nvSpPr>
      <xdr:spPr bwMode="auto">
        <a:xfrm>
          <a:off x="697302" y="1835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97</xdr:row>
      <xdr:rowOff>124904</xdr:rowOff>
    </xdr:from>
    <xdr:to>
      <xdr:col>5</xdr:col>
      <xdr:colOff>431081</xdr:colOff>
      <xdr:row>103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413603DF-9EB5-46A9-BA82-711E0B0C1374}"/>
            </a:ext>
          </a:extLst>
        </xdr:cNvPr>
        <xdr:cNvSpPr txBox="1">
          <a:spLocks noChangeArrowheads="1"/>
        </xdr:cNvSpPr>
      </xdr:nvSpPr>
      <xdr:spPr bwMode="auto">
        <a:xfrm>
          <a:off x="8049224" y="20100446"/>
          <a:ext cx="3766928" cy="9895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tabSelected="1" zoomScale="106" zoomScaleNormal="106" workbookViewId="0">
      <pane ySplit="1" topLeftCell="A2" activePane="bottomLeft" state="frozen"/>
      <selection pane="bottomLeft" activeCell="A14" sqref="A14"/>
    </sheetView>
  </sheetViews>
  <sheetFormatPr baseColWidth="10" defaultColWidth="11.5546875" defaultRowHeight="13.8" x14ac:dyDescent="0.3"/>
  <cols>
    <col min="1" max="1" width="59.33203125" style="50" customWidth="1"/>
    <col min="2" max="2" width="17.109375" style="2" customWidth="1"/>
    <col min="3" max="3" width="46.33203125" style="43" customWidth="1"/>
    <col min="4" max="4" width="25.5546875" style="43" customWidth="1"/>
    <col min="5" max="5" width="22.5546875" style="24" customWidth="1"/>
    <col min="6" max="6" width="14.33203125" style="2" customWidth="1"/>
    <col min="7" max="7" width="20.5546875" style="2" customWidth="1"/>
    <col min="8" max="8" width="27" style="24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23"/>
      <c r="H1" s="23"/>
    </row>
    <row r="2" spans="1:17" x14ac:dyDescent="0.3">
      <c r="E2" s="23"/>
      <c r="I2" s="3"/>
    </row>
    <row r="3" spans="1:17" x14ac:dyDescent="0.3">
      <c r="B3" s="4"/>
      <c r="C3" s="58"/>
      <c r="E3" s="23"/>
      <c r="F3" s="4"/>
      <c r="G3" s="4"/>
      <c r="H3" s="23"/>
      <c r="I3" s="5"/>
      <c r="J3" s="3"/>
      <c r="K3" s="5"/>
    </row>
    <row r="4" spans="1:17" x14ac:dyDescent="0.3">
      <c r="C4" s="58"/>
      <c r="D4" s="66"/>
      <c r="H4" s="23"/>
    </row>
    <row r="5" spans="1:17" ht="21" x14ac:dyDescent="0.4">
      <c r="A5" s="70" t="s">
        <v>0</v>
      </c>
      <c r="B5" s="70"/>
      <c r="C5" s="70"/>
      <c r="D5" s="70"/>
      <c r="E5" s="70"/>
      <c r="F5" s="70"/>
      <c r="G5" s="70"/>
      <c r="H5" s="70"/>
      <c r="J5" s="3"/>
    </row>
    <row r="6" spans="1:17" ht="21" x14ac:dyDescent="0.4">
      <c r="A6" s="70" t="s">
        <v>11</v>
      </c>
      <c r="B6" s="70"/>
      <c r="C6" s="70"/>
      <c r="D6" s="70"/>
      <c r="E6" s="70"/>
      <c r="F6" s="70"/>
      <c r="G6" s="70"/>
      <c r="H6" s="70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70" t="s">
        <v>160</v>
      </c>
      <c r="B7" s="70"/>
      <c r="C7" s="70"/>
      <c r="D7" s="70"/>
      <c r="E7" s="70"/>
      <c r="F7" s="70"/>
      <c r="G7" s="70"/>
      <c r="H7" s="70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28"/>
      <c r="B8" s="28"/>
      <c r="C8" s="59"/>
      <c r="D8" s="59"/>
      <c r="E8" s="28"/>
      <c r="F8" s="28"/>
      <c r="G8" s="28"/>
      <c r="H8" s="28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71" t="s">
        <v>157</v>
      </c>
      <c r="B9" s="71"/>
      <c r="C9" s="71"/>
      <c r="D9" s="71"/>
      <c r="E9" s="71"/>
      <c r="F9" s="71"/>
      <c r="G9" s="71"/>
      <c r="H9" s="71"/>
      <c r="I9" s="3"/>
      <c r="J9" s="3"/>
      <c r="K9" s="3"/>
      <c r="L9" s="3"/>
      <c r="M9" s="3"/>
      <c r="N9" s="3"/>
      <c r="O9" s="3"/>
      <c r="Q9" s="3"/>
    </row>
    <row r="10" spans="1:17" s="6" customFormat="1" ht="46.8" x14ac:dyDescent="0.3">
      <c r="A10" s="51" t="s">
        <v>12</v>
      </c>
      <c r="B10" s="16" t="s">
        <v>13</v>
      </c>
      <c r="C10" s="16" t="s">
        <v>14</v>
      </c>
      <c r="D10" s="17" t="s">
        <v>15</v>
      </c>
      <c r="E10" s="18" t="s">
        <v>16</v>
      </c>
      <c r="F10" s="19" t="s">
        <v>17</v>
      </c>
      <c r="G10" s="19" t="s">
        <v>18</v>
      </c>
      <c r="H10" s="20" t="s">
        <v>19</v>
      </c>
    </row>
    <row r="11" spans="1:17" customFormat="1" ht="14.4" x14ac:dyDescent="0.3">
      <c r="A11" s="52" t="s">
        <v>21</v>
      </c>
      <c r="B11" s="21" t="s">
        <v>22</v>
      </c>
      <c r="C11" s="60" t="s">
        <v>1</v>
      </c>
      <c r="D11" s="44" t="s">
        <v>25</v>
      </c>
      <c r="E11" s="25">
        <v>537840.02</v>
      </c>
      <c r="F11" s="21" t="s">
        <v>60</v>
      </c>
      <c r="G11" s="26">
        <v>279823.94</v>
      </c>
      <c r="H11" s="25">
        <f>+E11-G11</f>
        <v>258016.08000000002</v>
      </c>
      <c r="I11" s="33"/>
      <c r="J11" s="7"/>
      <c r="K11" s="8"/>
      <c r="L11" s="8"/>
      <c r="M11" s="8"/>
      <c r="N11" s="9"/>
      <c r="P11" s="10"/>
      <c r="Q11" s="10"/>
    </row>
    <row r="12" spans="1:17" customFormat="1" ht="14.4" x14ac:dyDescent="0.3">
      <c r="A12" s="52"/>
      <c r="B12" s="35"/>
      <c r="C12" s="60" t="s">
        <v>72</v>
      </c>
      <c r="D12" s="44"/>
      <c r="E12" s="22"/>
      <c r="F12" s="35"/>
      <c r="G12" s="36"/>
      <c r="H12" s="25"/>
      <c r="I12" s="34"/>
    </row>
    <row r="13" spans="1:17" customFormat="1" ht="14.4" x14ac:dyDescent="0.3">
      <c r="A13" s="52"/>
      <c r="B13" s="35"/>
      <c r="C13" s="60"/>
      <c r="D13" s="44"/>
      <c r="E13" s="22"/>
      <c r="F13" s="35"/>
      <c r="G13" s="36"/>
      <c r="H13" s="25"/>
      <c r="I13" s="34"/>
    </row>
    <row r="14" spans="1:17" customFormat="1" ht="14.4" x14ac:dyDescent="0.3">
      <c r="A14" s="52" t="s">
        <v>29</v>
      </c>
      <c r="B14" s="35" t="s">
        <v>2</v>
      </c>
      <c r="C14" s="44" t="s">
        <v>71</v>
      </c>
      <c r="D14" s="44" t="s">
        <v>30</v>
      </c>
      <c r="E14" s="22">
        <f>-9195.75+18585</f>
        <v>9389.25</v>
      </c>
      <c r="F14" s="37">
        <v>44510</v>
      </c>
      <c r="G14" s="36">
        <v>18585</v>
      </c>
      <c r="H14" s="69">
        <f>+E14-G14</f>
        <v>-9195.75</v>
      </c>
      <c r="I14" s="33"/>
      <c r="J14" s="7"/>
      <c r="K14" s="8"/>
      <c r="L14" s="8"/>
      <c r="M14" s="8"/>
      <c r="N14" s="9"/>
      <c r="P14" s="10"/>
      <c r="Q14" s="10"/>
    </row>
    <row r="15" spans="1:17" customFormat="1" ht="14.4" x14ac:dyDescent="0.3">
      <c r="A15" s="52"/>
      <c r="B15" s="35"/>
      <c r="C15" s="44"/>
      <c r="D15" s="44"/>
      <c r="E15" s="22"/>
      <c r="F15" s="37"/>
      <c r="G15" s="36"/>
      <c r="H15" s="25"/>
      <c r="I15" s="33"/>
      <c r="J15" s="7"/>
      <c r="K15" s="8"/>
      <c r="L15" s="8"/>
      <c r="M15" s="8"/>
      <c r="N15" s="9"/>
      <c r="P15" s="10"/>
      <c r="Q15" s="10"/>
    </row>
    <row r="16" spans="1:17" customFormat="1" ht="43.2" x14ac:dyDescent="0.3">
      <c r="A16" s="52" t="s">
        <v>20</v>
      </c>
      <c r="B16" s="35" t="s">
        <v>5</v>
      </c>
      <c r="C16" s="61" t="s">
        <v>70</v>
      </c>
      <c r="D16" s="63" t="s">
        <v>36</v>
      </c>
      <c r="E16" s="25">
        <v>522137.39</v>
      </c>
      <c r="F16" s="35" t="s">
        <v>7</v>
      </c>
      <c r="G16" s="36">
        <v>265728.59999999998</v>
      </c>
      <c r="H16" s="25">
        <f t="shared" ref="H16:H30" si="0">+E16-G16</f>
        <v>256408.79000000004</v>
      </c>
      <c r="I16" s="34"/>
    </row>
    <row r="17" spans="1:17" customFormat="1" ht="14.4" x14ac:dyDescent="0.3">
      <c r="A17" s="52"/>
      <c r="B17" s="35"/>
      <c r="C17" s="61"/>
      <c r="D17" s="63"/>
      <c r="E17" s="25"/>
      <c r="F17" s="35"/>
      <c r="G17" s="36"/>
      <c r="H17" s="25"/>
      <c r="I17" s="34"/>
    </row>
    <row r="18" spans="1:17" customFormat="1" ht="14.4" x14ac:dyDescent="0.3">
      <c r="A18" s="53" t="s">
        <v>32</v>
      </c>
      <c r="B18" s="37">
        <v>44175</v>
      </c>
      <c r="C18" s="45" t="s">
        <v>69</v>
      </c>
      <c r="D18" s="45" t="s">
        <v>31</v>
      </c>
      <c r="E18" s="25">
        <v>6308.12</v>
      </c>
      <c r="F18" s="22">
        <v>0</v>
      </c>
      <c r="G18" s="36">
        <v>0</v>
      </c>
      <c r="H18" s="25">
        <f>+E18-G18</f>
        <v>6308.12</v>
      </c>
      <c r="I18" s="34"/>
    </row>
    <row r="19" spans="1:17" customFormat="1" ht="14.4" x14ac:dyDescent="0.3">
      <c r="A19" s="53"/>
      <c r="B19" s="35"/>
      <c r="C19" s="45"/>
      <c r="D19" s="45"/>
      <c r="E19" s="25"/>
      <c r="F19" s="35"/>
      <c r="G19" s="36"/>
      <c r="H19" s="25"/>
      <c r="I19" s="34"/>
    </row>
    <row r="20" spans="1:17" customFormat="1" ht="14.4" x14ac:dyDescent="0.3">
      <c r="A20" s="54" t="s">
        <v>55</v>
      </c>
      <c r="B20" s="37">
        <v>44534</v>
      </c>
      <c r="C20" s="62" t="s">
        <v>66</v>
      </c>
      <c r="D20" s="46" t="s">
        <v>56</v>
      </c>
      <c r="E20" s="25">
        <v>-3325.05</v>
      </c>
      <c r="F20" s="22" t="s">
        <v>10</v>
      </c>
      <c r="G20" s="36">
        <v>0</v>
      </c>
      <c r="H20" s="25">
        <f>+E20-G20</f>
        <v>-3325.05</v>
      </c>
      <c r="I20" s="34"/>
    </row>
    <row r="21" spans="1:17" customFormat="1" ht="14.4" x14ac:dyDescent="0.3">
      <c r="A21" s="52"/>
      <c r="B21" s="35"/>
      <c r="C21" s="44"/>
      <c r="D21" s="44"/>
      <c r="E21" s="22"/>
      <c r="F21" s="35"/>
      <c r="G21" s="36"/>
      <c r="H21" s="25">
        <f t="shared" si="0"/>
        <v>0</v>
      </c>
      <c r="I21" s="33"/>
      <c r="J21" s="7"/>
      <c r="K21" s="8"/>
      <c r="L21" s="8"/>
      <c r="M21" s="8"/>
      <c r="N21" s="11"/>
      <c r="P21" s="10"/>
      <c r="Q21" s="10"/>
    </row>
    <row r="22" spans="1:17" customFormat="1" ht="14.4" x14ac:dyDescent="0.3">
      <c r="A22" s="52" t="s">
        <v>23</v>
      </c>
      <c r="B22" s="35" t="s">
        <v>4</v>
      </c>
      <c r="C22" s="44" t="s">
        <v>68</v>
      </c>
      <c r="D22" s="44" t="s">
        <v>24</v>
      </c>
      <c r="E22" s="22">
        <v>44080</v>
      </c>
      <c r="F22" s="37">
        <v>44237</v>
      </c>
      <c r="G22" s="36">
        <v>11800</v>
      </c>
      <c r="H22" s="25">
        <f>+E22-G22</f>
        <v>32280</v>
      </c>
      <c r="I22" s="33"/>
      <c r="J22" s="7"/>
      <c r="K22" s="8"/>
      <c r="L22" s="8"/>
      <c r="M22" s="8"/>
      <c r="N22" s="11"/>
      <c r="P22" s="10"/>
      <c r="Q22" s="10"/>
    </row>
    <row r="23" spans="1:17" customFormat="1" ht="14.4" x14ac:dyDescent="0.3">
      <c r="A23" s="52"/>
      <c r="B23" s="35"/>
      <c r="C23" s="44"/>
      <c r="D23" s="44"/>
      <c r="E23" s="22"/>
      <c r="F23" s="37"/>
      <c r="G23" s="36"/>
      <c r="H23" s="25"/>
      <c r="I23" s="33"/>
      <c r="J23" s="7"/>
      <c r="K23" s="8"/>
      <c r="L23" s="8"/>
      <c r="M23" s="8"/>
      <c r="N23" s="11"/>
      <c r="P23" s="10"/>
      <c r="Q23" s="10"/>
    </row>
    <row r="24" spans="1:17" customFormat="1" ht="14.4" x14ac:dyDescent="0.3">
      <c r="A24" s="52" t="s">
        <v>42</v>
      </c>
      <c r="B24" s="35" t="s">
        <v>43</v>
      </c>
      <c r="C24" s="44" t="s">
        <v>67</v>
      </c>
      <c r="D24" s="44" t="s">
        <v>44</v>
      </c>
      <c r="E24" s="25">
        <v>95168.8</v>
      </c>
      <c r="F24" s="22" t="s">
        <v>62</v>
      </c>
      <c r="G24" s="36">
        <v>0</v>
      </c>
      <c r="H24" s="25">
        <f>+E24-G24</f>
        <v>95168.8</v>
      </c>
      <c r="I24" s="33"/>
      <c r="J24" s="7"/>
      <c r="K24" s="8"/>
      <c r="L24" s="8"/>
      <c r="M24" s="8"/>
      <c r="N24" s="11"/>
      <c r="P24" s="10"/>
      <c r="Q24" s="10"/>
    </row>
    <row r="25" spans="1:17" customFormat="1" ht="14.4" x14ac:dyDescent="0.3">
      <c r="A25" s="52"/>
      <c r="B25" s="35"/>
      <c r="C25" s="44"/>
      <c r="D25" s="44"/>
      <c r="E25" s="25"/>
      <c r="F25" s="22"/>
      <c r="G25" s="36"/>
      <c r="H25" s="25"/>
      <c r="I25" s="33"/>
      <c r="J25" s="7"/>
      <c r="K25" s="8"/>
      <c r="L25" s="8"/>
      <c r="M25" s="8"/>
      <c r="N25" s="11"/>
      <c r="P25" s="10"/>
      <c r="Q25" s="10"/>
    </row>
    <row r="26" spans="1:17" customFormat="1" ht="14.4" x14ac:dyDescent="0.3">
      <c r="A26" s="52" t="s">
        <v>33</v>
      </c>
      <c r="B26" s="35" t="s">
        <v>3</v>
      </c>
      <c r="C26" s="44" t="s">
        <v>66</v>
      </c>
      <c r="D26" s="44" t="s">
        <v>34</v>
      </c>
      <c r="E26" s="25">
        <v>322207.71999999997</v>
      </c>
      <c r="F26" s="35" t="s">
        <v>35</v>
      </c>
      <c r="G26" s="36">
        <v>32720.62</v>
      </c>
      <c r="H26" s="25">
        <f>+E26-G26</f>
        <v>289487.09999999998</v>
      </c>
      <c r="I26" s="33"/>
      <c r="J26" s="7"/>
      <c r="K26" s="8"/>
      <c r="L26" s="8"/>
      <c r="M26" s="8"/>
      <c r="N26" s="11"/>
      <c r="P26" s="10"/>
      <c r="Q26" s="10"/>
    </row>
    <row r="27" spans="1:17" customFormat="1" ht="14.4" x14ac:dyDescent="0.3">
      <c r="A27" s="52"/>
      <c r="B27" s="35"/>
      <c r="C27" s="44"/>
      <c r="D27" s="44"/>
      <c r="E27" s="22"/>
      <c r="F27" s="35"/>
      <c r="G27" s="36"/>
      <c r="H27" s="25"/>
      <c r="I27" s="33"/>
      <c r="J27" s="7"/>
      <c r="K27" s="8"/>
      <c r="L27" s="8"/>
      <c r="M27" s="8"/>
      <c r="N27" s="11"/>
      <c r="P27" s="10"/>
      <c r="Q27" s="10"/>
    </row>
    <row r="28" spans="1:17" customFormat="1" ht="14.4" x14ac:dyDescent="0.3">
      <c r="A28" s="52" t="s">
        <v>37</v>
      </c>
      <c r="B28" s="21" t="s">
        <v>6</v>
      </c>
      <c r="C28" s="60" t="s">
        <v>65</v>
      </c>
      <c r="D28" s="44" t="s">
        <v>158</v>
      </c>
      <c r="E28" s="25">
        <v>2125283.4700000002</v>
      </c>
      <c r="F28" s="21" t="s">
        <v>51</v>
      </c>
      <c r="G28" s="36">
        <v>429548.32</v>
      </c>
      <c r="H28" s="25">
        <f>E28-G28</f>
        <v>1695735.1500000001</v>
      </c>
      <c r="I28" s="33"/>
      <c r="J28" s="7"/>
      <c r="K28" s="8"/>
      <c r="L28" s="8"/>
      <c r="M28" s="8"/>
      <c r="N28" s="9"/>
      <c r="P28" s="10"/>
      <c r="Q28" s="10"/>
    </row>
    <row r="29" spans="1:17" customFormat="1" ht="14.4" x14ac:dyDescent="0.3">
      <c r="A29" s="52"/>
      <c r="B29" s="35"/>
      <c r="C29" s="60"/>
      <c r="D29" s="60"/>
      <c r="E29" s="22"/>
      <c r="F29" s="35"/>
      <c r="G29" s="36"/>
      <c r="H29" s="25">
        <f t="shared" si="0"/>
        <v>0</v>
      </c>
      <c r="I29" s="34"/>
    </row>
    <row r="30" spans="1:17" customFormat="1" ht="28.8" x14ac:dyDescent="0.3">
      <c r="A30" s="52" t="s">
        <v>59</v>
      </c>
      <c r="B30" s="21" t="s">
        <v>61</v>
      </c>
      <c r="C30" s="60" t="s">
        <v>64</v>
      </c>
      <c r="D30" s="63" t="s">
        <v>8</v>
      </c>
      <c r="E30" s="25">
        <v>3453750</v>
      </c>
      <c r="F30" s="21" t="s">
        <v>60</v>
      </c>
      <c r="G30" s="36">
        <v>1754512.5</v>
      </c>
      <c r="H30" s="25">
        <f t="shared" si="0"/>
        <v>1699237.5</v>
      </c>
      <c r="I30" s="33"/>
      <c r="J30" s="7"/>
      <c r="K30" s="8"/>
      <c r="L30" s="8"/>
      <c r="M30" s="8"/>
      <c r="N30" s="9"/>
      <c r="P30" s="10"/>
      <c r="Q30" s="10"/>
    </row>
    <row r="31" spans="1:17" customFormat="1" ht="14.4" x14ac:dyDescent="0.3">
      <c r="A31" s="52"/>
      <c r="B31" s="35"/>
      <c r="C31" s="60"/>
      <c r="D31" s="60"/>
      <c r="E31" s="22"/>
      <c r="F31" s="35"/>
      <c r="G31" s="36"/>
      <c r="H31" s="25">
        <f t="shared" ref="H31:H44" si="1">+E31-G31</f>
        <v>0</v>
      </c>
      <c r="I31" s="34"/>
    </row>
    <row r="32" spans="1:17" customFormat="1" ht="14.4" x14ac:dyDescent="0.3">
      <c r="A32" s="52" t="s">
        <v>26</v>
      </c>
      <c r="B32" s="21" t="s">
        <v>27</v>
      </c>
      <c r="C32" s="60" t="s">
        <v>63</v>
      </c>
      <c r="D32" s="44" t="s">
        <v>28</v>
      </c>
      <c r="E32" s="25">
        <v>93650.43</v>
      </c>
      <c r="F32" s="21" t="s">
        <v>73</v>
      </c>
      <c r="G32" s="36">
        <v>5770</v>
      </c>
      <c r="H32" s="25">
        <f t="shared" si="1"/>
        <v>87880.43</v>
      </c>
      <c r="I32" s="33"/>
      <c r="J32" s="7"/>
      <c r="K32" s="8"/>
      <c r="L32" s="8"/>
      <c r="M32" s="8"/>
      <c r="N32" s="10"/>
      <c r="P32" s="10"/>
      <c r="Q32" s="10"/>
    </row>
    <row r="33" spans="1:17" customFormat="1" ht="14.4" x14ac:dyDescent="0.3">
      <c r="A33" s="52"/>
      <c r="B33" s="35"/>
      <c r="C33" s="61"/>
      <c r="D33" s="44"/>
      <c r="E33" s="22"/>
      <c r="F33" s="35"/>
      <c r="G33" s="36"/>
      <c r="H33" s="25">
        <f t="shared" si="1"/>
        <v>0</v>
      </c>
      <c r="I33" s="34"/>
    </row>
    <row r="34" spans="1:17" customFormat="1" ht="14.4" x14ac:dyDescent="0.3">
      <c r="A34" s="52" t="s">
        <v>57</v>
      </c>
      <c r="B34" s="37">
        <v>44296</v>
      </c>
      <c r="C34" s="61" t="s">
        <v>9</v>
      </c>
      <c r="D34" s="60" t="s">
        <v>58</v>
      </c>
      <c r="E34" s="22">
        <v>198947.4</v>
      </c>
      <c r="F34" s="37">
        <v>44418</v>
      </c>
      <c r="G34" s="36">
        <v>28421.05</v>
      </c>
      <c r="H34" s="25">
        <f t="shared" si="1"/>
        <v>170526.35</v>
      </c>
      <c r="I34" s="34"/>
    </row>
    <row r="35" spans="1:17" customFormat="1" ht="14.4" x14ac:dyDescent="0.3">
      <c r="A35" s="52"/>
      <c r="B35" s="35"/>
      <c r="C35" s="44"/>
      <c r="D35" s="44"/>
      <c r="E35" s="22"/>
      <c r="F35" s="35"/>
      <c r="G35" s="36"/>
      <c r="H35" s="25"/>
      <c r="I35" s="7"/>
      <c r="J35" s="7"/>
      <c r="K35" s="8"/>
      <c r="L35" s="8"/>
      <c r="M35" s="8"/>
      <c r="N35" s="9"/>
      <c r="P35" s="10"/>
      <c r="Q35" s="10"/>
    </row>
    <row r="36" spans="1:17" customFormat="1" ht="14.4" x14ac:dyDescent="0.3">
      <c r="A36" s="52" t="s">
        <v>52</v>
      </c>
      <c r="B36" s="35" t="s">
        <v>39</v>
      </c>
      <c r="C36" s="61" t="s">
        <v>53</v>
      </c>
      <c r="D36" s="44" t="s">
        <v>54</v>
      </c>
      <c r="E36" s="22">
        <v>95575.17</v>
      </c>
      <c r="F36" s="22">
        <v>0</v>
      </c>
      <c r="G36" s="36">
        <v>0</v>
      </c>
      <c r="H36" s="25">
        <f t="shared" si="1"/>
        <v>95575.17</v>
      </c>
      <c r="I36" s="7"/>
      <c r="J36" s="7"/>
      <c r="K36" s="8"/>
      <c r="L36" s="8"/>
      <c r="M36" s="8"/>
      <c r="N36" s="9"/>
      <c r="P36" s="10"/>
      <c r="Q36" s="10"/>
    </row>
    <row r="37" spans="1:17" customFormat="1" ht="14.4" x14ac:dyDescent="0.3">
      <c r="A37" s="52"/>
      <c r="B37" s="35"/>
      <c r="C37" s="63"/>
      <c r="D37" s="44"/>
      <c r="E37" s="22"/>
      <c r="F37" s="35"/>
      <c r="G37" s="35"/>
      <c r="H37" s="25">
        <f t="shared" si="1"/>
        <v>0</v>
      </c>
      <c r="I37" s="7"/>
      <c r="J37" s="7"/>
      <c r="K37" s="8"/>
      <c r="L37" s="8"/>
      <c r="M37" s="8"/>
      <c r="N37" s="9"/>
      <c r="P37" s="10"/>
      <c r="Q37" s="10"/>
    </row>
    <row r="38" spans="1:17" customFormat="1" ht="14.4" x14ac:dyDescent="0.3">
      <c r="A38" s="52" t="s">
        <v>38</v>
      </c>
      <c r="B38" s="35" t="s">
        <v>39</v>
      </c>
      <c r="C38" s="63" t="s">
        <v>40</v>
      </c>
      <c r="D38" s="44" t="s">
        <v>41</v>
      </c>
      <c r="E38" s="22">
        <v>124970.32</v>
      </c>
      <c r="F38" s="22">
        <v>0</v>
      </c>
      <c r="G38" s="22">
        <v>0</v>
      </c>
      <c r="H38" s="25">
        <f t="shared" si="1"/>
        <v>124970.32</v>
      </c>
      <c r="I38" s="7"/>
      <c r="J38" s="7"/>
      <c r="K38" s="8"/>
      <c r="L38" s="8"/>
      <c r="M38" s="8"/>
      <c r="N38" s="9"/>
      <c r="P38" s="10"/>
      <c r="Q38" s="10"/>
    </row>
    <row r="39" spans="1:17" customFormat="1" ht="14.4" x14ac:dyDescent="0.3">
      <c r="A39" s="52"/>
      <c r="B39" s="35"/>
      <c r="C39" s="63"/>
      <c r="D39" s="44"/>
      <c r="E39" s="22"/>
      <c r="F39" s="35"/>
      <c r="G39" s="35"/>
      <c r="H39" s="25">
        <f t="shared" si="1"/>
        <v>0</v>
      </c>
      <c r="I39" s="7"/>
      <c r="J39" s="7"/>
      <c r="K39" s="8"/>
      <c r="L39" s="8"/>
      <c r="M39" s="8"/>
      <c r="N39" s="9"/>
      <c r="P39" s="10"/>
      <c r="Q39" s="10"/>
    </row>
    <row r="40" spans="1:17" customFormat="1" ht="14.4" x14ac:dyDescent="0.3">
      <c r="A40" s="52" t="s">
        <v>45</v>
      </c>
      <c r="B40" s="35" t="s">
        <v>35</v>
      </c>
      <c r="C40" s="63" t="s">
        <v>46</v>
      </c>
      <c r="D40" s="44" t="s">
        <v>47</v>
      </c>
      <c r="E40" s="22">
        <v>30815.1</v>
      </c>
      <c r="F40" s="22">
        <v>0</v>
      </c>
      <c r="G40" s="22">
        <v>0</v>
      </c>
      <c r="H40" s="25">
        <f t="shared" si="1"/>
        <v>30815.1</v>
      </c>
      <c r="I40" s="7"/>
      <c r="J40" s="7"/>
      <c r="K40" s="8"/>
      <c r="L40" s="8"/>
      <c r="M40" s="8"/>
      <c r="N40" s="9"/>
      <c r="P40" s="10"/>
      <c r="Q40" s="10"/>
    </row>
    <row r="41" spans="1:17" customFormat="1" ht="14.4" x14ac:dyDescent="0.3">
      <c r="A41" s="52"/>
      <c r="B41" s="35"/>
      <c r="C41" s="63"/>
      <c r="D41" s="44"/>
      <c r="E41" s="22"/>
      <c r="F41" s="35"/>
      <c r="G41" s="35"/>
      <c r="H41" s="25">
        <f t="shared" si="1"/>
        <v>0</v>
      </c>
      <c r="I41" s="7"/>
      <c r="J41" s="7"/>
      <c r="K41" s="8"/>
      <c r="L41" s="8"/>
      <c r="M41" s="8"/>
      <c r="N41" s="9"/>
      <c r="P41" s="10"/>
      <c r="Q41" s="10"/>
    </row>
    <row r="42" spans="1:17" customFormat="1" ht="14.4" x14ac:dyDescent="0.3">
      <c r="A42" s="52" t="s">
        <v>48</v>
      </c>
      <c r="B42" s="35" t="s">
        <v>51</v>
      </c>
      <c r="C42" s="63" t="s">
        <v>49</v>
      </c>
      <c r="D42" s="44" t="s">
        <v>50</v>
      </c>
      <c r="E42" s="22">
        <v>161649.87</v>
      </c>
      <c r="F42" s="32">
        <v>44418</v>
      </c>
      <c r="G42" s="22">
        <v>82409.740000000005</v>
      </c>
      <c r="H42" s="25">
        <f t="shared" si="1"/>
        <v>79240.12999999999</v>
      </c>
      <c r="I42" s="7"/>
      <c r="J42" s="7"/>
      <c r="K42" s="8"/>
      <c r="L42" s="8"/>
      <c r="M42" s="8"/>
      <c r="N42" s="9"/>
      <c r="P42" s="10"/>
      <c r="Q42" s="10"/>
    </row>
    <row r="43" spans="1:17" customFormat="1" ht="14.4" x14ac:dyDescent="0.3">
      <c r="A43" s="55"/>
      <c r="B43" s="38"/>
      <c r="C43" s="64"/>
      <c r="D43" s="47"/>
      <c r="E43" s="38"/>
      <c r="F43" s="38"/>
      <c r="G43" s="38"/>
      <c r="H43" s="25">
        <f t="shared" si="1"/>
        <v>0</v>
      </c>
      <c r="I43" s="7"/>
      <c r="J43" s="7"/>
      <c r="K43" s="8"/>
      <c r="L43" s="8"/>
      <c r="M43" s="8"/>
      <c r="N43" s="9"/>
      <c r="P43" s="10"/>
      <c r="Q43" s="10"/>
    </row>
    <row r="44" spans="1:17" customFormat="1" ht="14.4" x14ac:dyDescent="0.3">
      <c r="A44" s="55" t="s">
        <v>74</v>
      </c>
      <c r="B44" s="38" t="s">
        <v>75</v>
      </c>
      <c r="C44" s="64" t="s">
        <v>76</v>
      </c>
      <c r="D44" s="47" t="s">
        <v>77</v>
      </c>
      <c r="E44" s="27">
        <v>5569.6</v>
      </c>
      <c r="F44" s="27">
        <v>0</v>
      </c>
      <c r="G44" s="27">
        <v>0</v>
      </c>
      <c r="H44" s="25">
        <f t="shared" si="1"/>
        <v>5569.6</v>
      </c>
      <c r="I44" s="7"/>
      <c r="J44" s="7"/>
      <c r="K44" s="8"/>
      <c r="L44" s="8"/>
      <c r="M44" s="8"/>
      <c r="N44" s="9"/>
      <c r="P44" s="10"/>
      <c r="Q44" s="10"/>
    </row>
    <row r="45" spans="1:17" s="12" customFormat="1" ht="14.4" x14ac:dyDescent="0.3">
      <c r="A45" s="56"/>
      <c r="B45" s="39"/>
      <c r="C45" s="65"/>
      <c r="D45" s="48"/>
      <c r="E45" s="40"/>
      <c r="F45" s="40"/>
      <c r="G45" s="40"/>
      <c r="H45" s="40"/>
      <c r="I45" s="13"/>
      <c r="J45" s="13"/>
      <c r="K45" s="14"/>
      <c r="L45" s="14"/>
      <c r="M45" s="14"/>
      <c r="N45" s="15"/>
      <c r="P45" s="15"/>
      <c r="Q45" s="15"/>
    </row>
    <row r="46" spans="1:17" customFormat="1" ht="14.4" x14ac:dyDescent="0.3">
      <c r="A46" s="52" t="s">
        <v>102</v>
      </c>
      <c r="B46" s="35" t="s">
        <v>81</v>
      </c>
      <c r="C46" s="44" t="s">
        <v>96</v>
      </c>
      <c r="D46" s="44" t="s">
        <v>103</v>
      </c>
      <c r="E46" s="22">
        <v>96609.72</v>
      </c>
      <c r="F46" s="37">
        <v>44357</v>
      </c>
      <c r="G46" s="22">
        <v>96609.72</v>
      </c>
      <c r="H46" s="25">
        <f>E46-G46</f>
        <v>0</v>
      </c>
      <c r="I46" s="7"/>
      <c r="J46" s="7"/>
      <c r="K46" s="8"/>
      <c r="L46" s="8"/>
      <c r="M46" s="8"/>
      <c r="N46" s="9"/>
      <c r="P46" s="10"/>
      <c r="Q46" s="10"/>
    </row>
    <row r="47" spans="1:17" customFormat="1" ht="14.4" x14ac:dyDescent="0.3">
      <c r="A47" s="52"/>
      <c r="B47" s="35"/>
      <c r="C47" s="44"/>
      <c r="D47" s="44"/>
      <c r="E47" s="22"/>
      <c r="F47" s="35"/>
      <c r="G47" s="22"/>
      <c r="H47" s="25"/>
      <c r="I47" s="7"/>
      <c r="J47" s="7"/>
      <c r="K47" s="8"/>
      <c r="L47" s="8"/>
      <c r="M47" s="8"/>
      <c r="N47" s="9"/>
      <c r="P47" s="10"/>
      <c r="Q47" s="10"/>
    </row>
    <row r="48" spans="1:17" customFormat="1" ht="13.95" customHeight="1" x14ac:dyDescent="0.3">
      <c r="A48" s="52" t="s">
        <v>98</v>
      </c>
      <c r="B48" s="37">
        <v>44205</v>
      </c>
      <c r="C48" s="44" t="s">
        <v>96</v>
      </c>
      <c r="D48" s="44" t="s">
        <v>97</v>
      </c>
      <c r="E48" s="29">
        <v>1309822.7</v>
      </c>
      <c r="F48" s="30">
        <v>44357</v>
      </c>
      <c r="G48" s="22">
        <v>1309822.7</v>
      </c>
      <c r="H48" s="36">
        <f>E48-G48</f>
        <v>0</v>
      </c>
    </row>
    <row r="49" spans="1:17" customFormat="1" ht="14.4" x14ac:dyDescent="0.3">
      <c r="A49" s="52"/>
      <c r="B49" s="35"/>
      <c r="C49" s="44"/>
      <c r="D49" s="44"/>
      <c r="E49" s="35"/>
      <c r="F49" s="31"/>
      <c r="G49" s="22"/>
      <c r="H49" s="35"/>
    </row>
    <row r="50" spans="1:17" customFormat="1" ht="14.4" x14ac:dyDescent="0.3">
      <c r="A50" s="52" t="s">
        <v>151</v>
      </c>
      <c r="B50" s="37">
        <v>44206</v>
      </c>
      <c r="C50" s="44" t="s">
        <v>152</v>
      </c>
      <c r="D50" s="67" t="s">
        <v>110</v>
      </c>
      <c r="E50" s="36">
        <v>37524</v>
      </c>
      <c r="F50" s="31" t="s">
        <v>35</v>
      </c>
      <c r="G50" s="22">
        <v>37524</v>
      </c>
      <c r="H50" s="35"/>
    </row>
    <row r="51" spans="1:17" customFormat="1" ht="14.4" x14ac:dyDescent="0.3">
      <c r="A51" s="52"/>
      <c r="B51" s="35"/>
      <c r="C51" s="44"/>
      <c r="D51" s="44"/>
      <c r="E51" s="35"/>
      <c r="F51" s="31"/>
      <c r="G51" s="22"/>
      <c r="H51" s="36"/>
    </row>
    <row r="52" spans="1:17" customFormat="1" ht="14.4" x14ac:dyDescent="0.3">
      <c r="A52" s="52" t="s">
        <v>100</v>
      </c>
      <c r="B52" s="37">
        <v>44326</v>
      </c>
      <c r="C52" s="44" t="s">
        <v>99</v>
      </c>
      <c r="D52" s="44" t="s">
        <v>101</v>
      </c>
      <c r="E52" s="22">
        <v>660</v>
      </c>
      <c r="F52" s="31" t="s">
        <v>10</v>
      </c>
      <c r="G52" s="22">
        <v>660</v>
      </c>
      <c r="H52" s="36">
        <f>E52-G52</f>
        <v>0</v>
      </c>
    </row>
    <row r="53" spans="1:17" customFormat="1" ht="14.4" x14ac:dyDescent="0.3">
      <c r="A53" s="52"/>
      <c r="B53" s="35"/>
      <c r="C53" s="44"/>
      <c r="D53" s="44"/>
      <c r="E53" s="35"/>
      <c r="F53" s="30"/>
      <c r="G53" s="22"/>
      <c r="H53" s="35"/>
    </row>
    <row r="54" spans="1:17" customFormat="1" ht="14.4" x14ac:dyDescent="0.3">
      <c r="A54" s="52" t="s">
        <v>140</v>
      </c>
      <c r="B54" s="37">
        <v>44510</v>
      </c>
      <c r="C54" s="60" t="s">
        <v>141</v>
      </c>
      <c r="D54" s="44" t="s">
        <v>142</v>
      </c>
      <c r="E54" s="22">
        <v>45430</v>
      </c>
      <c r="F54" s="35" t="s">
        <v>128</v>
      </c>
      <c r="G54" s="22">
        <v>45430</v>
      </c>
      <c r="H54" s="25"/>
    </row>
    <row r="55" spans="1:17" customFormat="1" ht="14.4" x14ac:dyDescent="0.3">
      <c r="A55" s="52"/>
      <c r="B55" s="35"/>
      <c r="C55" s="44"/>
      <c r="D55" s="44"/>
      <c r="E55" s="22"/>
      <c r="F55" s="35"/>
      <c r="G55" s="22"/>
      <c r="H55" s="25"/>
      <c r="I55" s="7"/>
      <c r="J55" s="7"/>
      <c r="K55" s="8"/>
      <c r="L55" s="8"/>
      <c r="M55" s="8"/>
      <c r="N55" s="9"/>
      <c r="P55" s="10"/>
      <c r="Q55" s="10"/>
    </row>
    <row r="56" spans="1:17" customFormat="1" ht="14.4" x14ac:dyDescent="0.3">
      <c r="A56" s="52" t="s">
        <v>148</v>
      </c>
      <c r="B56" s="35" t="s">
        <v>3</v>
      </c>
      <c r="C56" s="44" t="s">
        <v>149</v>
      </c>
      <c r="D56" s="44" t="s">
        <v>150</v>
      </c>
      <c r="E56" s="22">
        <v>47875</v>
      </c>
      <c r="F56" s="35" t="s">
        <v>10</v>
      </c>
      <c r="G56" s="22">
        <v>47875</v>
      </c>
      <c r="H56" s="25"/>
      <c r="I56" s="7"/>
      <c r="J56" s="7"/>
      <c r="K56" s="8"/>
      <c r="L56" s="8"/>
      <c r="M56" s="8"/>
      <c r="N56" s="9"/>
      <c r="P56" s="10"/>
      <c r="Q56" s="10"/>
    </row>
    <row r="57" spans="1:17" customFormat="1" ht="14.4" x14ac:dyDescent="0.3">
      <c r="A57" s="52"/>
      <c r="B57" s="35"/>
      <c r="C57" s="44"/>
      <c r="D57" s="44"/>
      <c r="E57" s="22"/>
      <c r="F57" s="35"/>
      <c r="G57" s="22"/>
      <c r="H57" s="25">
        <v>0</v>
      </c>
      <c r="I57" s="7"/>
      <c r="J57" s="7"/>
      <c r="K57" s="8"/>
      <c r="L57" s="8"/>
      <c r="M57" s="8"/>
      <c r="N57" s="10"/>
      <c r="P57" s="10"/>
      <c r="Q57" s="10"/>
    </row>
    <row r="58" spans="1:17" customFormat="1" ht="14.4" x14ac:dyDescent="0.3">
      <c r="A58" s="52" t="s">
        <v>111</v>
      </c>
      <c r="B58" s="35" t="s">
        <v>112</v>
      </c>
      <c r="C58" s="44" t="s">
        <v>113</v>
      </c>
      <c r="D58" s="44" t="s">
        <v>114</v>
      </c>
      <c r="E58" s="22">
        <v>71958.759999999995</v>
      </c>
      <c r="F58" s="37">
        <v>44326</v>
      </c>
      <c r="G58" s="22">
        <v>71958.759999999995</v>
      </c>
      <c r="H58" s="25">
        <f>E58-G58</f>
        <v>0</v>
      </c>
      <c r="I58" s="7"/>
      <c r="J58" s="7"/>
      <c r="K58" s="8"/>
      <c r="L58" s="8"/>
      <c r="M58" s="8"/>
      <c r="N58" s="9"/>
      <c r="P58" s="10"/>
      <c r="Q58" s="10"/>
    </row>
    <row r="59" spans="1:17" customFormat="1" ht="14.4" x14ac:dyDescent="0.3">
      <c r="A59" s="52"/>
      <c r="B59" s="35"/>
      <c r="C59" s="44"/>
      <c r="D59" s="60"/>
      <c r="E59" s="22"/>
      <c r="F59" s="35"/>
      <c r="G59" s="22"/>
      <c r="H59" s="25"/>
      <c r="K59" s="8"/>
      <c r="N59" s="9"/>
      <c r="P59" s="10"/>
      <c r="Q59" s="10"/>
    </row>
    <row r="60" spans="1:17" customFormat="1" ht="14.4" x14ac:dyDescent="0.3">
      <c r="A60" s="52" t="s">
        <v>146</v>
      </c>
      <c r="B60" s="37">
        <v>44326</v>
      </c>
      <c r="C60" s="60" t="s">
        <v>85</v>
      </c>
      <c r="D60" s="60" t="s">
        <v>147</v>
      </c>
      <c r="E60" s="22">
        <v>149416.6</v>
      </c>
      <c r="F60" s="35" t="s">
        <v>35</v>
      </c>
      <c r="G60" s="22">
        <v>149416.6</v>
      </c>
      <c r="H60" s="25">
        <v>0</v>
      </c>
    </row>
    <row r="61" spans="1:17" customFormat="1" ht="14.4" x14ac:dyDescent="0.3">
      <c r="A61" s="52"/>
      <c r="B61" s="35"/>
      <c r="C61" s="60"/>
      <c r="D61" s="44"/>
      <c r="E61" s="25"/>
      <c r="F61" s="35"/>
      <c r="G61" s="25"/>
      <c r="H61" s="25"/>
      <c r="I61" s="7"/>
      <c r="J61" s="7"/>
      <c r="K61" s="8"/>
      <c r="L61" s="8"/>
      <c r="M61" s="8"/>
      <c r="N61" s="9"/>
      <c r="P61" s="10"/>
      <c r="Q61" s="10"/>
    </row>
    <row r="62" spans="1:17" customFormat="1" ht="14.4" x14ac:dyDescent="0.3">
      <c r="A62" s="52" t="s">
        <v>132</v>
      </c>
      <c r="B62" s="37">
        <v>44206</v>
      </c>
      <c r="C62" s="60" t="s">
        <v>86</v>
      </c>
      <c r="D62" s="44" t="s">
        <v>133</v>
      </c>
      <c r="E62" s="22">
        <v>600000</v>
      </c>
      <c r="F62" s="35" t="s">
        <v>7</v>
      </c>
      <c r="G62" s="22">
        <v>600000</v>
      </c>
      <c r="H62" s="25">
        <v>0</v>
      </c>
    </row>
    <row r="63" spans="1:17" customFormat="1" ht="14.4" x14ac:dyDescent="0.3">
      <c r="A63" s="52"/>
      <c r="B63" s="35"/>
      <c r="C63" s="44"/>
      <c r="D63" s="44"/>
      <c r="E63" s="22"/>
      <c r="F63" s="35"/>
      <c r="G63" s="22"/>
      <c r="H63" s="25"/>
      <c r="I63" s="7"/>
      <c r="J63" s="7"/>
      <c r="K63" s="8"/>
      <c r="L63" s="8"/>
      <c r="M63" s="8"/>
      <c r="N63" s="9"/>
      <c r="P63" s="10"/>
      <c r="Q63" s="10"/>
    </row>
    <row r="64" spans="1:17" customFormat="1" ht="14.4" x14ac:dyDescent="0.3">
      <c r="A64" s="52" t="s">
        <v>119</v>
      </c>
      <c r="B64" s="35" t="s">
        <v>2</v>
      </c>
      <c r="C64" s="44" t="s">
        <v>78</v>
      </c>
      <c r="D64" s="44" t="s">
        <v>79</v>
      </c>
      <c r="E64" s="22">
        <v>3725.85</v>
      </c>
      <c r="F64" s="35" t="s">
        <v>35</v>
      </c>
      <c r="G64" s="22">
        <v>3725.85</v>
      </c>
      <c r="H64" s="25">
        <v>0</v>
      </c>
      <c r="I64" s="7"/>
      <c r="J64" s="7"/>
      <c r="K64" s="8"/>
      <c r="L64" s="8"/>
      <c r="M64" s="8"/>
      <c r="N64" s="9"/>
      <c r="P64" s="10"/>
      <c r="Q64" s="10"/>
    </row>
    <row r="65" spans="1:17" customFormat="1" ht="14.4" x14ac:dyDescent="0.3">
      <c r="A65" s="52"/>
      <c r="B65" s="35"/>
      <c r="C65" s="44"/>
      <c r="D65" s="44"/>
      <c r="E65" s="22"/>
      <c r="F65" s="35"/>
      <c r="G65" s="22"/>
      <c r="H65" s="25"/>
      <c r="I65" s="7"/>
      <c r="J65" s="7"/>
      <c r="K65" s="8"/>
      <c r="L65" s="8"/>
      <c r="M65" s="8"/>
      <c r="N65" s="9"/>
      <c r="P65" s="10"/>
      <c r="Q65" s="10"/>
    </row>
    <row r="66" spans="1:17" customFormat="1" ht="14.4" x14ac:dyDescent="0.3">
      <c r="A66" s="52" t="s">
        <v>115</v>
      </c>
      <c r="B66" s="35" t="s">
        <v>5</v>
      </c>
      <c r="C66" s="44" t="s">
        <v>88</v>
      </c>
      <c r="D66" s="44" t="s">
        <v>125</v>
      </c>
      <c r="E66" s="22">
        <v>162616.69</v>
      </c>
      <c r="F66" s="35" t="s">
        <v>116</v>
      </c>
      <c r="G66" s="22">
        <v>162616.69</v>
      </c>
      <c r="H66" s="25">
        <v>0</v>
      </c>
      <c r="I66" s="7"/>
      <c r="J66" s="7"/>
      <c r="K66" s="8"/>
      <c r="L66" s="8"/>
      <c r="M66" s="8"/>
      <c r="N66" s="9"/>
      <c r="P66" s="10"/>
      <c r="Q66" s="10"/>
    </row>
    <row r="67" spans="1:17" customFormat="1" ht="14.4" x14ac:dyDescent="0.3">
      <c r="A67" s="52"/>
      <c r="B67" s="35"/>
      <c r="C67" s="44"/>
      <c r="D67" s="44"/>
      <c r="E67" s="22"/>
      <c r="F67" s="35"/>
      <c r="G67" s="22"/>
      <c r="H67" s="25"/>
      <c r="I67" s="7"/>
      <c r="J67" s="7"/>
      <c r="K67" s="8"/>
      <c r="L67" s="8"/>
      <c r="M67" s="8"/>
      <c r="N67" s="9"/>
      <c r="P67" s="10"/>
      <c r="Q67" s="10"/>
    </row>
    <row r="68" spans="1:17" customFormat="1" ht="14.4" x14ac:dyDescent="0.3">
      <c r="A68" s="52" t="s">
        <v>83</v>
      </c>
      <c r="B68" s="37">
        <v>44326</v>
      </c>
      <c r="C68" s="44" t="s">
        <v>84</v>
      </c>
      <c r="D68" s="44" t="s">
        <v>134</v>
      </c>
      <c r="E68" s="22">
        <v>17838.8</v>
      </c>
      <c r="F68" s="35" t="s">
        <v>10</v>
      </c>
      <c r="G68" s="22">
        <v>17838.8</v>
      </c>
      <c r="H68" s="25"/>
      <c r="I68" s="7"/>
      <c r="J68" s="7"/>
      <c r="K68" s="8"/>
      <c r="L68" s="8"/>
      <c r="M68" s="8"/>
      <c r="N68" s="9"/>
      <c r="P68" s="10"/>
      <c r="Q68" s="10"/>
    </row>
    <row r="69" spans="1:17" customFormat="1" ht="14.4" x14ac:dyDescent="0.3">
      <c r="A69" s="52"/>
      <c r="B69" s="37"/>
      <c r="C69" s="44"/>
      <c r="D69" s="44"/>
      <c r="E69" s="22"/>
      <c r="F69" s="35"/>
      <c r="G69" s="22"/>
      <c r="H69" s="25"/>
      <c r="I69" s="7"/>
      <c r="J69" s="7"/>
      <c r="K69" s="8"/>
      <c r="L69" s="8"/>
      <c r="M69" s="8"/>
      <c r="N69" s="9"/>
      <c r="P69" s="10"/>
      <c r="Q69" s="10"/>
    </row>
    <row r="70" spans="1:17" customFormat="1" ht="14.4" x14ac:dyDescent="0.3">
      <c r="A70" s="52" t="s">
        <v>120</v>
      </c>
      <c r="B70" s="35" t="s">
        <v>22</v>
      </c>
      <c r="C70" s="44" t="s">
        <v>121</v>
      </c>
      <c r="D70" s="60" t="s">
        <v>80</v>
      </c>
      <c r="E70" s="22">
        <v>20886</v>
      </c>
      <c r="F70" s="35" t="s">
        <v>35</v>
      </c>
      <c r="G70" s="22">
        <v>20886</v>
      </c>
      <c r="H70" s="25">
        <v>0</v>
      </c>
      <c r="K70" s="8"/>
      <c r="N70" s="9"/>
      <c r="P70" s="10"/>
      <c r="Q70" s="10"/>
    </row>
    <row r="71" spans="1:17" customFormat="1" ht="14.4" x14ac:dyDescent="0.3">
      <c r="A71" s="52"/>
      <c r="B71" s="35"/>
      <c r="C71" s="60"/>
      <c r="D71" s="44"/>
      <c r="E71" s="22"/>
      <c r="F71" s="35"/>
      <c r="G71" s="22"/>
      <c r="H71" s="25">
        <v>0</v>
      </c>
      <c r="K71" s="8"/>
      <c r="N71" s="9"/>
      <c r="P71" s="10"/>
      <c r="Q71" s="10"/>
    </row>
    <row r="72" spans="1:17" customFormat="1" ht="14.4" x14ac:dyDescent="0.3">
      <c r="A72" s="52" t="s">
        <v>117</v>
      </c>
      <c r="B72" s="37">
        <v>44387</v>
      </c>
      <c r="C72" s="60" t="s">
        <v>118</v>
      </c>
      <c r="D72" s="44" t="s">
        <v>129</v>
      </c>
      <c r="E72" s="22">
        <v>53985</v>
      </c>
      <c r="F72" s="35" t="s">
        <v>75</v>
      </c>
      <c r="G72" s="22">
        <v>53985</v>
      </c>
      <c r="H72" s="25"/>
    </row>
    <row r="73" spans="1:17" customFormat="1" ht="14.4" x14ac:dyDescent="0.3">
      <c r="A73" s="52"/>
      <c r="B73" s="35"/>
      <c r="C73" s="60"/>
      <c r="D73" s="44"/>
      <c r="E73" s="22"/>
      <c r="F73" s="35"/>
      <c r="G73" s="22"/>
      <c r="H73" s="25">
        <v>0</v>
      </c>
    </row>
    <row r="74" spans="1:17" customFormat="1" ht="14.4" x14ac:dyDescent="0.3">
      <c r="A74" s="52" t="s">
        <v>135</v>
      </c>
      <c r="B74" s="35" t="s">
        <v>22</v>
      </c>
      <c r="C74" s="60" t="s">
        <v>137</v>
      </c>
      <c r="D74" s="44" t="s">
        <v>136</v>
      </c>
      <c r="E74" s="22">
        <v>12160</v>
      </c>
      <c r="F74" s="35" t="s">
        <v>35</v>
      </c>
      <c r="G74" s="22">
        <v>12160</v>
      </c>
      <c r="H74" s="25">
        <v>0</v>
      </c>
    </row>
    <row r="75" spans="1:17" customFormat="1" ht="14.4" x14ac:dyDescent="0.3">
      <c r="A75" s="52"/>
      <c r="B75" s="35"/>
      <c r="C75" s="60"/>
      <c r="D75" s="44"/>
      <c r="E75" s="22"/>
      <c r="F75" s="35"/>
      <c r="G75" s="22"/>
      <c r="H75" s="25">
        <v>0</v>
      </c>
    </row>
    <row r="76" spans="1:17" customFormat="1" ht="14.4" x14ac:dyDescent="0.3">
      <c r="A76" s="52" t="s">
        <v>130</v>
      </c>
      <c r="B76" s="21" t="s">
        <v>87</v>
      </c>
      <c r="C76" s="60" t="s">
        <v>91</v>
      </c>
      <c r="D76" s="44" t="s">
        <v>131</v>
      </c>
      <c r="E76" s="22">
        <v>714</v>
      </c>
      <c r="F76" s="35" t="s">
        <v>75</v>
      </c>
      <c r="G76" s="22">
        <v>714</v>
      </c>
      <c r="H76" s="25">
        <v>0</v>
      </c>
    </row>
    <row r="77" spans="1:17" customFormat="1" ht="14.4" x14ac:dyDescent="0.3">
      <c r="A77" s="52"/>
      <c r="B77" s="35"/>
      <c r="C77" s="60"/>
      <c r="D77" s="44"/>
      <c r="E77" s="22"/>
      <c r="F77" s="35"/>
      <c r="G77" s="22"/>
      <c r="H77" s="25">
        <v>0</v>
      </c>
    </row>
    <row r="78" spans="1:17" customFormat="1" ht="14.4" x14ac:dyDescent="0.3">
      <c r="A78" s="52" t="s">
        <v>122</v>
      </c>
      <c r="B78" s="35" t="s">
        <v>5</v>
      </c>
      <c r="C78" s="60" t="s">
        <v>123</v>
      </c>
      <c r="D78" s="68" t="s">
        <v>124</v>
      </c>
      <c r="E78" s="22">
        <v>90730.2</v>
      </c>
      <c r="F78" s="35" t="s">
        <v>35</v>
      </c>
      <c r="G78" s="22">
        <v>90730.2</v>
      </c>
      <c r="H78" s="25">
        <v>0</v>
      </c>
    </row>
    <row r="79" spans="1:17" customFormat="1" ht="14.4" x14ac:dyDescent="0.3">
      <c r="A79" s="52"/>
      <c r="B79" s="35"/>
      <c r="C79" s="60"/>
      <c r="D79" s="44"/>
      <c r="E79" s="22"/>
      <c r="F79" s="35"/>
      <c r="G79" s="22"/>
      <c r="H79" s="25">
        <v>0</v>
      </c>
    </row>
    <row r="80" spans="1:17" customFormat="1" ht="14.4" x14ac:dyDescent="0.3">
      <c r="A80" s="52" t="s">
        <v>138</v>
      </c>
      <c r="B80" s="35" t="s">
        <v>82</v>
      </c>
      <c r="C80" s="60" t="s">
        <v>92</v>
      </c>
      <c r="D80" s="60" t="s">
        <v>139</v>
      </c>
      <c r="E80" s="22">
        <v>13688</v>
      </c>
      <c r="F80" s="35" t="s">
        <v>10</v>
      </c>
      <c r="G80" s="22">
        <v>13688</v>
      </c>
      <c r="H80" s="25">
        <v>0</v>
      </c>
    </row>
    <row r="81" spans="1:8" customFormat="1" ht="14.4" x14ac:dyDescent="0.3">
      <c r="A81" s="52"/>
      <c r="B81" s="35"/>
      <c r="C81" s="60"/>
      <c r="D81" s="60"/>
      <c r="E81" s="22"/>
      <c r="F81" s="35"/>
      <c r="G81" s="22"/>
      <c r="H81" s="25">
        <v>0</v>
      </c>
    </row>
    <row r="82" spans="1:8" customFormat="1" ht="14.4" x14ac:dyDescent="0.3">
      <c r="A82" s="52" t="s">
        <v>144</v>
      </c>
      <c r="B82" s="35" t="s">
        <v>90</v>
      </c>
      <c r="C82" s="60" t="s">
        <v>89</v>
      </c>
      <c r="D82" s="44" t="s">
        <v>145</v>
      </c>
      <c r="E82" s="22">
        <v>8962.5</v>
      </c>
      <c r="F82" s="35" t="s">
        <v>35</v>
      </c>
      <c r="G82" s="22">
        <v>8962.5</v>
      </c>
      <c r="H82" s="25"/>
    </row>
    <row r="83" spans="1:8" customFormat="1" ht="14.4" x14ac:dyDescent="0.3">
      <c r="A83" s="52"/>
      <c r="B83" s="35"/>
      <c r="C83" s="60"/>
      <c r="D83" s="44"/>
      <c r="E83" s="22"/>
      <c r="F83" s="35"/>
      <c r="G83" s="22"/>
      <c r="H83" s="25">
        <v>0</v>
      </c>
    </row>
    <row r="84" spans="1:8" ht="14.4" x14ac:dyDescent="0.3">
      <c r="A84" s="52" t="s">
        <v>153</v>
      </c>
      <c r="B84" s="35" t="s">
        <v>154</v>
      </c>
      <c r="C84" s="60" t="s">
        <v>155</v>
      </c>
      <c r="D84" s="44" t="s">
        <v>156</v>
      </c>
      <c r="E84" s="25">
        <v>246097.26</v>
      </c>
      <c r="F84" s="37">
        <v>44326</v>
      </c>
      <c r="G84" s="22">
        <v>246097.26</v>
      </c>
      <c r="H84" s="25">
        <v>0</v>
      </c>
    </row>
    <row r="85" spans="1:8" ht="14.4" x14ac:dyDescent="0.3">
      <c r="A85" s="52"/>
      <c r="B85" s="35"/>
      <c r="C85" s="44"/>
      <c r="D85" s="44"/>
      <c r="E85" s="22"/>
      <c r="F85" s="35"/>
      <c r="G85" s="22"/>
      <c r="H85" s="22">
        <v>0</v>
      </c>
    </row>
    <row r="86" spans="1:8" ht="14.4" x14ac:dyDescent="0.3">
      <c r="A86" s="52" t="s">
        <v>126</v>
      </c>
      <c r="B86" s="37">
        <v>44206</v>
      </c>
      <c r="C86" s="44" t="s">
        <v>93</v>
      </c>
      <c r="D86" s="44" t="s">
        <v>127</v>
      </c>
      <c r="E86" s="22">
        <v>45700</v>
      </c>
      <c r="F86" s="35" t="s">
        <v>128</v>
      </c>
      <c r="G86" s="22">
        <v>45700</v>
      </c>
      <c r="H86" s="22">
        <v>0</v>
      </c>
    </row>
    <row r="87" spans="1:8" ht="14.4" x14ac:dyDescent="0.3">
      <c r="A87" s="52"/>
      <c r="B87" s="35"/>
      <c r="C87" s="44"/>
      <c r="D87" s="44"/>
      <c r="E87" s="22"/>
      <c r="F87" s="35"/>
      <c r="G87" s="22"/>
      <c r="H87" s="22"/>
    </row>
    <row r="88" spans="1:8" ht="14.4" x14ac:dyDescent="0.3">
      <c r="A88" s="52" t="s">
        <v>143</v>
      </c>
      <c r="B88" s="35" t="s">
        <v>82</v>
      </c>
      <c r="C88" s="44" t="s">
        <v>94</v>
      </c>
      <c r="D88" s="44" t="s">
        <v>95</v>
      </c>
      <c r="E88" s="22">
        <v>20300</v>
      </c>
      <c r="F88" s="35" t="s">
        <v>75</v>
      </c>
      <c r="G88" s="22">
        <v>20300</v>
      </c>
      <c r="H88" s="22"/>
    </row>
    <row r="89" spans="1:8" ht="14.4" x14ac:dyDescent="0.3">
      <c r="A89" s="52"/>
      <c r="B89" s="35"/>
      <c r="C89" s="44"/>
      <c r="D89" s="44"/>
      <c r="E89" s="22"/>
      <c r="F89" s="35"/>
      <c r="G89" s="22"/>
      <c r="H89" s="22">
        <v>0</v>
      </c>
    </row>
    <row r="90" spans="1:8" ht="14.4" x14ac:dyDescent="0.3">
      <c r="A90" s="52" t="s">
        <v>104</v>
      </c>
      <c r="B90" s="35" t="s">
        <v>105</v>
      </c>
      <c r="C90" s="44" t="s">
        <v>106</v>
      </c>
      <c r="D90" s="44" t="s">
        <v>107</v>
      </c>
      <c r="E90" s="22">
        <v>130000</v>
      </c>
      <c r="F90" s="35" t="s">
        <v>75</v>
      </c>
      <c r="G90" s="22">
        <v>130000</v>
      </c>
      <c r="H90" s="22">
        <f>E90-G90</f>
        <v>0</v>
      </c>
    </row>
    <row r="91" spans="1:8" ht="14.4" x14ac:dyDescent="0.3">
      <c r="A91" s="52"/>
      <c r="B91" s="35"/>
      <c r="C91" s="44"/>
      <c r="D91" s="44"/>
      <c r="E91" s="22"/>
      <c r="F91" s="35"/>
      <c r="G91" s="22"/>
      <c r="H91" s="22"/>
    </row>
    <row r="92" spans="1:8" ht="14.4" x14ac:dyDescent="0.3">
      <c r="A92" s="52" t="s">
        <v>108</v>
      </c>
      <c r="B92" s="37">
        <v>44479</v>
      </c>
      <c r="C92" s="44" t="s">
        <v>109</v>
      </c>
      <c r="D92" s="44" t="s">
        <v>110</v>
      </c>
      <c r="E92" s="22">
        <v>294857.45</v>
      </c>
      <c r="F92" s="35" t="s">
        <v>10</v>
      </c>
      <c r="G92" s="22">
        <f>E92</f>
        <v>294857.45</v>
      </c>
      <c r="H92" s="22">
        <f>E92-G92</f>
        <v>0</v>
      </c>
    </row>
    <row r="93" spans="1:8" ht="14.4" x14ac:dyDescent="0.3">
      <c r="A93" s="55"/>
      <c r="B93" s="38"/>
      <c r="C93" s="47"/>
      <c r="D93" s="47"/>
      <c r="E93" s="27"/>
      <c r="F93" s="38"/>
      <c r="G93" s="38"/>
      <c r="H93" s="27"/>
    </row>
    <row r="94" spans="1:8" ht="14.4" x14ac:dyDescent="0.3">
      <c r="A94" s="57" t="s">
        <v>159</v>
      </c>
      <c r="B94" s="41"/>
      <c r="C94" s="49"/>
      <c r="D94" s="49"/>
      <c r="E94" s="42">
        <f>SUM(E11:E93)</f>
        <v>11305576.139999997</v>
      </c>
      <c r="F94" s="42"/>
      <c r="G94" s="42">
        <f t="shared" ref="G94" si="2">SUM(G11:G93)</f>
        <v>6390878.2999999998</v>
      </c>
      <c r="H94" s="42">
        <f>SUM(H11:H93)</f>
        <v>4914697.8399999989</v>
      </c>
    </row>
  </sheetData>
  <mergeCells count="4">
    <mergeCell ref="A5:H5"/>
    <mergeCell ref="A6:H6"/>
    <mergeCell ref="A9:H9"/>
    <mergeCell ref="A7:H7"/>
  </mergeCells>
  <conditionalFormatting sqref="C48:C53">
    <cfRule type="duplicateValues" dxfId="0" priority="3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Sheet1</vt:lpstr>
      <vt:lpstr>'Hoja1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2021-11-09T18:35:26Z</cp:lastPrinted>
  <dcterms:created xsi:type="dcterms:W3CDTF">2021-11-04T13:57:28Z</dcterms:created>
  <dcterms:modified xsi:type="dcterms:W3CDTF">2021-11-09T18:35:27Z</dcterms:modified>
</cp:coreProperties>
</file>