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2\AGOSTO 22\"/>
    </mc:Choice>
  </mc:AlternateContent>
  <bookViews>
    <workbookView xWindow="0" yWindow="0" windowWidth="19200" windowHeight="7236"/>
  </bookViews>
  <sheets>
    <sheet name="AGOSTO" sheetId="13" r:id="rId1"/>
  </sheets>
  <definedNames>
    <definedName name="_xlnm._FilterDatabase" localSheetId="0" hidden="1">AGOSTO!$A$10:$H$41</definedName>
    <definedName name="_xlnm.Print_Titles" localSheetId="0">AGOSTO!$1:$10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3" l="1"/>
  <c r="G28" i="13"/>
  <c r="G43" i="13" s="1"/>
  <c r="H36" i="13"/>
  <c r="H20" i="13"/>
  <c r="H37" i="13"/>
  <c r="H16" i="13"/>
  <c r="E43" i="13"/>
  <c r="H41" i="13"/>
  <c r="H40" i="13"/>
  <c r="H39" i="13"/>
  <c r="H38" i="13"/>
  <c r="H35" i="13"/>
  <c r="H34" i="13"/>
  <c r="H33" i="13"/>
  <c r="H32" i="13"/>
  <c r="H30" i="13"/>
  <c r="H29" i="13"/>
  <c r="H27" i="13"/>
  <c r="H26" i="13"/>
  <c r="H25" i="13"/>
  <c r="H24" i="13"/>
  <c r="H23" i="13"/>
  <c r="H22" i="13"/>
  <c r="H21" i="13"/>
  <c r="H19" i="13"/>
  <c r="H18" i="13"/>
  <c r="H17" i="13"/>
  <c r="H15" i="13"/>
  <c r="H14" i="13"/>
  <c r="H13" i="13"/>
  <c r="H12" i="13"/>
  <c r="H11" i="13"/>
  <c r="H28" i="13" l="1"/>
  <c r="H43" i="13" s="1"/>
</calcChain>
</file>

<file path=xl/sharedStrings.xml><?xml version="1.0" encoding="utf-8"?>
<sst xmlns="http://schemas.openxmlformats.org/spreadsheetml/2006/main" count="148" uniqueCount="130">
  <si>
    <t>Ventas de Formularios de Expotación Vuce-aduanas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</si>
  <si>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</si>
  <si>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</si>
  <si>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</si>
  <si>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</si>
  <si>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</si>
  <si>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</si>
  <si>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</si>
  <si>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</si>
  <si>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</si>
  <si>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</si>
  <si>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FUNDACION UNIVERSITARIA IBEROAMERICANA (FUNIBER)</t>
  </si>
  <si>
    <t>INGENIERIA Y AIRE ACONDICIONADO</t>
  </si>
  <si>
    <t xml:space="preserve">LA COCINA DE DONA MARY </t>
  </si>
  <si>
    <t>MARTINEZ TORRES TRAVELING SRL</t>
  </si>
  <si>
    <t>SKETCHPROM SRL</t>
  </si>
  <si>
    <t>WINDTELECOM, SA</t>
  </si>
  <si>
    <t>P/ Servicios de internet para la institución.</t>
  </si>
  <si>
    <t>ASOC. DOMINICANA DE ZONAS FRANCAS (ADOZONA)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</si>
  <si>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</si>
  <si>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</si>
  <si>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</si>
  <si>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</si>
  <si>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</si>
  <si>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</si>
  <si>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</si>
  <si>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</si>
  <si>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</si>
  <si>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</si>
  <si>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</si>
  <si>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</si>
  <si>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</si>
  <si>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</si>
  <si>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</si>
  <si>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</si>
  <si>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</si>
  <si>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</si>
  <si>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</si>
  <si>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GRAFICA WILLIAN, SRL</t>
  </si>
  <si>
    <t>Suministro de oficinas</t>
  </si>
  <si>
    <t>B1500000780</t>
  </si>
  <si>
    <t>Servicios de electricidad</t>
  </si>
  <si>
    <t>CAASD</t>
  </si>
  <si>
    <t>Servicios de Agua</t>
  </si>
  <si>
    <t>CENTRO CUESTA NACIONAL</t>
  </si>
  <si>
    <t>Pago 75% cuota 8/21 del programa académico.</t>
  </si>
  <si>
    <t>LAVANDERIA ROYAL</t>
  </si>
  <si>
    <t>15/11/21</t>
  </si>
  <si>
    <t>ICK GROUP SRL</t>
  </si>
  <si>
    <t>HUMANO SEGUROS S A</t>
  </si>
  <si>
    <t>P/Servicios de Publicidad.</t>
  </si>
  <si>
    <t>B1500003342/3344/3383</t>
  </si>
  <si>
    <t>EMPRESA DISTRIBUIDORA DE ELECTRICIDAD DEL ESTE S.A</t>
  </si>
  <si>
    <t>CENTRO AUTOMOTRIZ REMESA, SRL</t>
  </si>
  <si>
    <t>Mantenimiento general vehiculos de la institucion.</t>
  </si>
  <si>
    <t>24/03/22</t>
  </si>
  <si>
    <t xml:space="preserve">VIAMAR </t>
  </si>
  <si>
    <t>RELACIÓN DE PAGOS A PROVEEDORES</t>
  </si>
  <si>
    <t>CON5366/22</t>
  </si>
  <si>
    <t>P/Servicios de internet No. 829-110-6594,0829-118-1864,  CENTRAL TELEF. correspondiente mes abril 2022.</t>
  </si>
  <si>
    <t xml:space="preserve">P/Servicios de lavanderia mantelera de la institucion. </t>
  </si>
  <si>
    <t xml:space="preserve">AGUA CRYSTAL </t>
  </si>
  <si>
    <t xml:space="preserve">Agua para la institucion. </t>
  </si>
  <si>
    <t>C-4258/22</t>
  </si>
  <si>
    <t>HV MEDISOLUTION SRL</t>
  </si>
  <si>
    <t>23/06/22</t>
  </si>
  <si>
    <t>13/06/22</t>
  </si>
  <si>
    <t>Compra baterias.</t>
  </si>
  <si>
    <t>23/07/22</t>
  </si>
  <si>
    <t>B1500098362/98400</t>
  </si>
  <si>
    <t>21/07/22</t>
  </si>
  <si>
    <t>20/07/22</t>
  </si>
  <si>
    <t>B1500000715</t>
  </si>
  <si>
    <t>CECOMSA</t>
  </si>
  <si>
    <t>Equipos de computos.</t>
  </si>
  <si>
    <t>B1500014428</t>
  </si>
  <si>
    <t>31/07/22</t>
  </si>
  <si>
    <t>CONT4490/21</t>
  </si>
  <si>
    <t>13/04/22</t>
  </si>
  <si>
    <t>CONT.BS-0004321-2021</t>
  </si>
  <si>
    <t>CORRESPONDIENTE AL 31 DE AGOSTO 2022</t>
  </si>
  <si>
    <t>02/08/22</t>
  </si>
  <si>
    <t>B1500035533</t>
  </si>
  <si>
    <t>31/08/22</t>
  </si>
  <si>
    <t>18/07/22</t>
  </si>
  <si>
    <t>B1500008992/9053</t>
  </si>
  <si>
    <t>B1500000061</t>
  </si>
  <si>
    <t>CONTRATO 2790*75%/B1500000361</t>
  </si>
  <si>
    <t>15/08/22</t>
  </si>
  <si>
    <t>B1500042261/42696</t>
  </si>
  <si>
    <t>27/08/22</t>
  </si>
  <si>
    <t>Flota Agosto 2022</t>
  </si>
  <si>
    <t>19/08/22</t>
  </si>
  <si>
    <t>CONT.BS627/2022/B1500000486</t>
  </si>
  <si>
    <t>CONT/ALQ21/B1500000433</t>
  </si>
  <si>
    <t>26/07/22</t>
  </si>
  <si>
    <t>B1500009696/9858</t>
  </si>
  <si>
    <t>B1500024357/24174</t>
  </si>
  <si>
    <t>CONT2886/22-B1500000369/378</t>
  </si>
  <si>
    <t>26/07-20/08/22</t>
  </si>
  <si>
    <t>28/07/22</t>
  </si>
  <si>
    <t>13/08/22</t>
  </si>
  <si>
    <t>CON/4179/22-B1500008789</t>
  </si>
  <si>
    <t>11//08/22</t>
  </si>
  <si>
    <t>B1500220687</t>
  </si>
  <si>
    <t>11/07-03/08/22</t>
  </si>
  <si>
    <t>B1500036857/36564/37191/37316</t>
  </si>
  <si>
    <t xml:space="preserve">BUG BYE SRL </t>
  </si>
  <si>
    <t>Servicios de fumigacion.</t>
  </si>
  <si>
    <t>CONT/B1500000017</t>
  </si>
  <si>
    <t>25/08/22</t>
  </si>
  <si>
    <t>B1500175388</t>
  </si>
  <si>
    <t>18/08/22</t>
  </si>
  <si>
    <t>PADRON OFFICE</t>
  </si>
  <si>
    <t>11/0822</t>
  </si>
  <si>
    <t>B1500000818</t>
  </si>
  <si>
    <t>Suministros de oficina.</t>
  </si>
  <si>
    <t>CENTRO COPIADORA NACO</t>
  </si>
  <si>
    <t>17/0822</t>
  </si>
  <si>
    <t>Encuadernacion diaria de la institucion.</t>
  </si>
  <si>
    <t>B1500001838</t>
  </si>
  <si>
    <t>OFFITEK</t>
  </si>
  <si>
    <t>11/08/22</t>
  </si>
  <si>
    <t>B1500004526</t>
  </si>
  <si>
    <t>Alimentos y bebidas.</t>
  </si>
  <si>
    <t>B1500137291</t>
  </si>
  <si>
    <t>INDUSTRIAS BANILEJAS</t>
  </si>
  <si>
    <t>24/08/22</t>
  </si>
  <si>
    <t>Alimnetos y bebidas de la institucion.</t>
  </si>
  <si>
    <t>E4500000000023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</si>
</sst>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2" fillId="0" borderId="0" xfId="0" applyFont="1"/>
    <xf numFmtId="14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43" fontId="0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center"/>
    </xf>
    <xf numFmtId="0" fontId="0" fillId="3" borderId="0" xfId="0" applyFill="1"/>
    <xf numFmtId="43" fontId="12" fillId="3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43" fontId="1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4" fontId="0" fillId="3" borderId="1" xfId="1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43" fontId="12" fillId="3" borderId="1" xfId="0" applyNumberFormat="1" applyFont="1" applyFill="1" applyBorder="1" applyAlignment="1">
      <alignment horizontal="center" wrapText="1"/>
    </xf>
    <xf numFmtId="43" fontId="11" fillId="0" borderId="0" xfId="1" applyFont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wrapText="1"/>
    </xf>
    <xf numFmtId="0" fontId="3" fillId="0" borderId="0" xfId="0" applyFont="1" applyAlignment="1"/>
    <xf numFmtId="14" fontId="0" fillId="3" borderId="1" xfId="0" applyNumberForma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49" fontId="4" fillId="0" borderId="0" xfId="0" applyNumberFormat="1" applyFont="1" applyAlignment="1"/>
    <xf numFmtId="0" fontId="11" fillId="0" borderId="0" xfId="0" applyFont="1" applyAlignment="1"/>
    <xf numFmtId="49" fontId="7" fillId="2" borderId="1" xfId="0" applyNumberFormat="1" applyFont="1" applyFill="1" applyBorder="1" applyAlignment="1"/>
    <xf numFmtId="49" fontId="8" fillId="3" borderId="1" xfId="0" applyNumberFormat="1" applyFont="1" applyFill="1" applyBorder="1" applyAlignment="1"/>
    <xf numFmtId="49" fontId="8" fillId="3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/>
    <xf numFmtId="0" fontId="9" fillId="3" borderId="1" xfId="0" applyFont="1" applyFill="1" applyBorder="1" applyAlignment="1"/>
    <xf numFmtId="49" fontId="0" fillId="3" borderId="1" xfId="0" applyNumberFormat="1" applyFill="1" applyBorder="1" applyAlignment="1"/>
    <xf numFmtId="0" fontId="2" fillId="2" borderId="1" xfId="0" applyFont="1" applyFill="1" applyBorder="1" applyAlignment="1"/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20053</xdr:rowOff>
    </xdr:from>
    <xdr:to>
      <xdr:col>0</xdr:col>
      <xdr:colOff>2837448</xdr:colOff>
      <xdr:row>5</xdr:row>
      <xdr:rowOff>224289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2F7A524-9A9A-491C-A49E-03B2824435C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95313"/>
          <a:ext cx="2822208" cy="996716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46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FCDBF093-DE58-4CD3-8667-29B5FA9F2B4B}"/>
            </a:ext>
          </a:extLst>
        </xdr:cNvPr>
        <xdr:cNvSpPr txBox="1">
          <a:spLocks noChangeArrowheads="1"/>
        </xdr:cNvSpPr>
      </xdr:nvSpPr>
      <xdr:spPr bwMode="auto">
        <a:xfrm>
          <a:off x="640152" y="1125926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47</xdr:row>
      <xdr:rowOff>20129</xdr:rowOff>
    </xdr:from>
    <xdr:to>
      <xdr:col>6</xdr:col>
      <xdr:colOff>250106</xdr:colOff>
      <xdr:row>53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9A716B44-BA2E-4E5E-8D03-49D2EF471A9B}"/>
            </a:ext>
          </a:extLst>
        </xdr:cNvPr>
        <xdr:cNvSpPr txBox="1">
          <a:spLocks noChangeArrowheads="1"/>
        </xdr:cNvSpPr>
      </xdr:nvSpPr>
      <xdr:spPr bwMode="auto">
        <a:xfrm>
          <a:off x="9059773" y="11288204"/>
          <a:ext cx="4934908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Normal="100" workbookViewId="0">
      <pane ySplit="1" topLeftCell="A2" activePane="bottomLeft" state="frozen"/>
      <selection pane="bottomLeft" activeCell="B8" sqref="B8"/>
    </sheetView>
  </sheetViews>
  <sheetFormatPr baseColWidth="10" defaultColWidth="11.5546875" defaultRowHeight="13.8" x14ac:dyDescent="0.3"/>
  <cols>
    <col min="1" max="1" width="53.5546875" style="12" customWidth="1"/>
    <col min="2" max="2" width="24.5546875" style="12" customWidth="1"/>
    <col min="3" max="3" width="48.88671875" style="39" customWidth="1"/>
    <col min="4" max="4" width="43.6640625" style="12" customWidth="1"/>
    <col min="5" max="5" width="19.33203125" style="9" customWidth="1"/>
    <col min="6" max="6" width="16.109375" style="2" customWidth="1"/>
    <col min="7" max="7" width="18.44140625" style="2" customWidth="1"/>
    <col min="8" max="8" width="17" style="9" customWidth="1"/>
    <col min="9" max="16384" width="11.5546875" style="1"/>
  </cols>
  <sheetData>
    <row r="1" spans="1:8" x14ac:dyDescent="0.3">
      <c r="A1" s="39"/>
      <c r="E1" s="8"/>
      <c r="H1" s="8"/>
    </row>
    <row r="2" spans="1:8" x14ac:dyDescent="0.3">
      <c r="E2" s="8"/>
    </row>
    <row r="3" spans="1:8" x14ac:dyDescent="0.3">
      <c r="B3" s="14"/>
      <c r="C3" s="42"/>
      <c r="E3" s="8"/>
      <c r="F3" s="3"/>
      <c r="G3" s="3"/>
      <c r="H3" s="8"/>
    </row>
    <row r="4" spans="1:8" x14ac:dyDescent="0.3">
      <c r="C4" s="42"/>
      <c r="D4" s="16"/>
      <c r="H4" s="8"/>
    </row>
    <row r="5" spans="1:8" ht="21" x14ac:dyDescent="0.4">
      <c r="A5" s="52" t="s">
        <v>57</v>
      </c>
      <c r="B5" s="52"/>
      <c r="C5" s="52"/>
      <c r="D5" s="52"/>
      <c r="E5" s="52"/>
      <c r="F5" s="52"/>
      <c r="G5" s="52"/>
      <c r="H5" s="52"/>
    </row>
    <row r="6" spans="1:8" ht="21" x14ac:dyDescent="0.4">
      <c r="A6" s="52" t="s">
        <v>80</v>
      </c>
      <c r="B6" s="52"/>
      <c r="C6" s="52"/>
      <c r="D6" s="52"/>
      <c r="E6" s="52"/>
      <c r="F6" s="52"/>
      <c r="G6" s="52"/>
      <c r="H6" s="52"/>
    </row>
    <row r="7" spans="1:8" ht="21" x14ac:dyDescent="0.4">
      <c r="A7" s="52" t="s">
        <v>37</v>
      </c>
      <c r="B7" s="52"/>
      <c r="C7" s="52"/>
      <c r="D7" s="52"/>
      <c r="E7" s="52"/>
      <c r="F7" s="52"/>
      <c r="G7" s="52"/>
      <c r="H7" s="52"/>
    </row>
    <row r="8" spans="1:8" ht="21" x14ac:dyDescent="0.4">
      <c r="A8" s="15"/>
      <c r="B8" s="15"/>
      <c r="C8" s="43"/>
      <c r="D8" s="15"/>
      <c r="E8" s="35"/>
      <c r="F8" s="10"/>
      <c r="G8" s="10"/>
      <c r="H8" s="10"/>
    </row>
    <row r="9" spans="1:8" ht="21" x14ac:dyDescent="0.4">
      <c r="A9" s="53" t="s">
        <v>35</v>
      </c>
      <c r="B9" s="53"/>
      <c r="C9" s="53"/>
      <c r="D9" s="53"/>
      <c r="E9" s="53"/>
      <c r="F9" s="53"/>
      <c r="G9" s="53"/>
      <c r="H9" s="53"/>
    </row>
    <row r="10" spans="1:8" s="4" customFormat="1" ht="78" x14ac:dyDescent="0.3">
      <c r="A10" s="36" t="s">
        <v>1</v>
      </c>
      <c r="B10" s="37" t="s">
        <v>2</v>
      </c>
      <c r="C10" s="44" t="s">
        <v>3</v>
      </c>
      <c r="D10" s="38" t="s">
        <v>4</v>
      </c>
      <c r="E10" s="5" t="s">
        <v>5</v>
      </c>
      <c r="F10" s="6" t="s">
        <v>6</v>
      </c>
      <c r="G10" s="6" t="s">
        <v>7</v>
      </c>
      <c r="H10" s="7" t="s">
        <v>8</v>
      </c>
    </row>
    <row r="11" spans="1:8" customFormat="1" ht="14.4" x14ac:dyDescent="0.3">
      <c r="A11" s="27" t="s">
        <v>34</v>
      </c>
      <c r="B11" s="40" t="s">
        <v>88</v>
      </c>
      <c r="C11" s="45" t="s">
        <v>25</v>
      </c>
      <c r="D11" s="20" t="s">
        <v>89</v>
      </c>
      <c r="E11" s="21">
        <v>118255.93</v>
      </c>
      <c r="F11" s="19" t="s">
        <v>90</v>
      </c>
      <c r="G11" s="24">
        <v>118255.93</v>
      </c>
      <c r="H11" s="22">
        <f t="shared" ref="H11:H41" si="0">+E11-G11</f>
        <v>0</v>
      </c>
    </row>
    <row r="12" spans="1:8" customFormat="1" ht="18.600000000000001" customHeight="1" x14ac:dyDescent="0.3">
      <c r="A12" s="25" t="s">
        <v>61</v>
      </c>
      <c r="B12" s="41" t="s">
        <v>105</v>
      </c>
      <c r="C12" s="46" t="s">
        <v>62</v>
      </c>
      <c r="D12" s="29" t="s">
        <v>106</v>
      </c>
      <c r="E12" s="21">
        <v>109207.25</v>
      </c>
      <c r="F12" s="28" t="s">
        <v>83</v>
      </c>
      <c r="G12" s="24">
        <v>9571.25</v>
      </c>
      <c r="H12" s="22">
        <f t="shared" si="0"/>
        <v>99636</v>
      </c>
    </row>
    <row r="13" spans="1:8" customFormat="1" ht="14.4" x14ac:dyDescent="0.3">
      <c r="A13" s="27" t="s">
        <v>18</v>
      </c>
      <c r="B13" s="40">
        <v>44566</v>
      </c>
      <c r="C13" s="45" t="s">
        <v>19</v>
      </c>
      <c r="D13" s="25" t="s">
        <v>0</v>
      </c>
      <c r="E13" s="22">
        <v>2908533.33</v>
      </c>
      <c r="F13" s="31">
        <v>44873</v>
      </c>
      <c r="G13" s="26">
        <v>1291062.5</v>
      </c>
      <c r="H13" s="22">
        <f t="shared" si="0"/>
        <v>1617470.83</v>
      </c>
    </row>
    <row r="14" spans="1:8" customFormat="1" ht="14.4" x14ac:dyDescent="0.3">
      <c r="A14" s="27" t="s">
        <v>30</v>
      </c>
      <c r="B14" s="20" t="s">
        <v>81</v>
      </c>
      <c r="C14" s="45" t="s">
        <v>29</v>
      </c>
      <c r="D14" s="27" t="s">
        <v>82</v>
      </c>
      <c r="E14" s="21">
        <v>675</v>
      </c>
      <c r="F14" s="21" t="s">
        <v>83</v>
      </c>
      <c r="G14" s="24">
        <v>675</v>
      </c>
      <c r="H14" s="22">
        <f t="shared" si="0"/>
        <v>0</v>
      </c>
    </row>
    <row r="15" spans="1:8" customFormat="1" ht="14.4" x14ac:dyDescent="0.3">
      <c r="A15" s="27" t="s">
        <v>31</v>
      </c>
      <c r="B15" s="40">
        <v>44569</v>
      </c>
      <c r="C15" s="45" t="s">
        <v>26</v>
      </c>
      <c r="D15" s="27" t="s">
        <v>91</v>
      </c>
      <c r="E15" s="21">
        <v>600000</v>
      </c>
      <c r="F15" s="19" t="s">
        <v>92</v>
      </c>
      <c r="G15" s="24">
        <v>600000</v>
      </c>
      <c r="H15" s="22">
        <f t="shared" si="0"/>
        <v>0</v>
      </c>
    </row>
    <row r="16" spans="1:8" customFormat="1" ht="14.4" x14ac:dyDescent="0.3">
      <c r="A16" s="27" t="s">
        <v>107</v>
      </c>
      <c r="B16" s="40">
        <v>44569</v>
      </c>
      <c r="C16" s="45" t="s">
        <v>108</v>
      </c>
      <c r="D16" s="27" t="s">
        <v>109</v>
      </c>
      <c r="E16" s="21">
        <v>82560.800000000003</v>
      </c>
      <c r="F16" s="19" t="s">
        <v>110</v>
      </c>
      <c r="G16" s="24">
        <v>16512.16</v>
      </c>
      <c r="H16" s="22">
        <f t="shared" si="0"/>
        <v>66048.639999999999</v>
      </c>
    </row>
    <row r="17" spans="1:8" customFormat="1" ht="14.4" x14ac:dyDescent="0.3">
      <c r="A17" s="27" t="s">
        <v>42</v>
      </c>
      <c r="B17" s="40">
        <v>44568</v>
      </c>
      <c r="C17" s="47" t="s">
        <v>43</v>
      </c>
      <c r="D17" s="27" t="s">
        <v>69</v>
      </c>
      <c r="E17" s="21">
        <v>1335</v>
      </c>
      <c r="F17" s="19" t="s">
        <v>68</v>
      </c>
      <c r="G17" s="24">
        <v>0</v>
      </c>
      <c r="H17" s="22">
        <f>+E17-G17</f>
        <v>1335</v>
      </c>
    </row>
    <row r="18" spans="1:8" customFormat="1" ht="14.4" x14ac:dyDescent="0.3">
      <c r="A18" s="27" t="s">
        <v>73</v>
      </c>
      <c r="B18" s="40" t="s">
        <v>100</v>
      </c>
      <c r="C18" s="47" t="s">
        <v>74</v>
      </c>
      <c r="D18" s="27" t="s">
        <v>75</v>
      </c>
      <c r="E18" s="21">
        <v>11045.49</v>
      </c>
      <c r="F18" s="21" t="s">
        <v>101</v>
      </c>
      <c r="G18" s="24">
        <v>11045.49</v>
      </c>
      <c r="H18" s="22">
        <f>+E18-G18</f>
        <v>0</v>
      </c>
    </row>
    <row r="19" spans="1:8" customFormat="1" ht="17.25" customHeight="1" x14ac:dyDescent="0.3">
      <c r="A19" s="27" t="s">
        <v>53</v>
      </c>
      <c r="B19" s="40" t="s">
        <v>66</v>
      </c>
      <c r="C19" s="47" t="s">
        <v>54</v>
      </c>
      <c r="D19" s="27" t="s">
        <v>63</v>
      </c>
      <c r="E19" s="21">
        <v>168148.69</v>
      </c>
      <c r="F19" s="21">
        <v>0</v>
      </c>
      <c r="G19" s="24">
        <v>0</v>
      </c>
      <c r="H19" s="22">
        <f t="shared" si="0"/>
        <v>168148.69</v>
      </c>
    </row>
    <row r="20" spans="1:8" customFormat="1" ht="17.25" customHeight="1" x14ac:dyDescent="0.3">
      <c r="A20" s="27" t="s">
        <v>117</v>
      </c>
      <c r="B20" s="40" t="s">
        <v>118</v>
      </c>
      <c r="C20" s="47" t="s">
        <v>119</v>
      </c>
      <c r="D20" s="27" t="s">
        <v>120</v>
      </c>
      <c r="E20" s="21">
        <v>5876</v>
      </c>
      <c r="F20" s="21" t="s">
        <v>83</v>
      </c>
      <c r="G20" s="24">
        <v>5876</v>
      </c>
      <c r="H20" s="22">
        <f t="shared" si="0"/>
        <v>0</v>
      </c>
    </row>
    <row r="21" spans="1:8" customFormat="1" ht="14.4" x14ac:dyDescent="0.3">
      <c r="A21" s="27" t="s">
        <v>44</v>
      </c>
      <c r="B21" s="40" t="s">
        <v>83</v>
      </c>
      <c r="C21" s="45" t="s">
        <v>124</v>
      </c>
      <c r="D21" s="27" t="s">
        <v>125</v>
      </c>
      <c r="E21" s="21">
        <v>27578.5</v>
      </c>
      <c r="F21" s="21">
        <v>0</v>
      </c>
      <c r="G21" s="24">
        <v>0</v>
      </c>
      <c r="H21" s="22">
        <f t="shared" si="0"/>
        <v>27578.5</v>
      </c>
    </row>
    <row r="22" spans="1:8" customFormat="1" ht="33.75" customHeight="1" x14ac:dyDescent="0.3">
      <c r="A22" s="25" t="s">
        <v>9</v>
      </c>
      <c r="B22" s="41" t="s">
        <v>100</v>
      </c>
      <c r="C22" s="46" t="s">
        <v>59</v>
      </c>
      <c r="D22" s="25" t="s">
        <v>111</v>
      </c>
      <c r="E22" s="33">
        <v>273518.01</v>
      </c>
      <c r="F22" s="32" t="s">
        <v>112</v>
      </c>
      <c r="G22" s="34">
        <v>3467.51</v>
      </c>
      <c r="H22" s="33">
        <f>+E22-G22</f>
        <v>270050.5</v>
      </c>
    </row>
    <row r="23" spans="1:8" customFormat="1" ht="18" customHeight="1" x14ac:dyDescent="0.3">
      <c r="A23" s="27" t="s">
        <v>32</v>
      </c>
      <c r="B23" s="40" t="s">
        <v>65</v>
      </c>
      <c r="C23" s="45" t="s">
        <v>50</v>
      </c>
      <c r="D23" s="25" t="s">
        <v>58</v>
      </c>
      <c r="E23" s="22">
        <v>234137.60000000001</v>
      </c>
      <c r="F23" s="21">
        <v>0</v>
      </c>
      <c r="G23" s="26">
        <v>0</v>
      </c>
      <c r="H23" s="22">
        <f t="shared" si="0"/>
        <v>234137.60000000001</v>
      </c>
    </row>
    <row r="24" spans="1:8" customFormat="1" ht="14.4" x14ac:dyDescent="0.3">
      <c r="A24" s="27" t="s">
        <v>52</v>
      </c>
      <c r="B24" s="40" t="s">
        <v>68</v>
      </c>
      <c r="C24" s="47" t="s">
        <v>41</v>
      </c>
      <c r="D24" s="27" t="s">
        <v>104</v>
      </c>
      <c r="E24" s="21">
        <v>318977.28999999998</v>
      </c>
      <c r="F24" s="19">
        <v>44842</v>
      </c>
      <c r="G24" s="24">
        <v>318977.28999999998</v>
      </c>
      <c r="H24" s="22">
        <f>+E24-G24</f>
        <v>0</v>
      </c>
    </row>
    <row r="25" spans="1:8" customFormat="1" ht="14.4" x14ac:dyDescent="0.3">
      <c r="A25" s="27" t="s">
        <v>10</v>
      </c>
      <c r="B25" s="40" t="s">
        <v>99</v>
      </c>
      <c r="C25" s="47" t="s">
        <v>23</v>
      </c>
      <c r="D25" s="27" t="s">
        <v>98</v>
      </c>
      <c r="E25" s="21">
        <v>96840</v>
      </c>
      <c r="F25" s="28" t="s">
        <v>83</v>
      </c>
      <c r="G25" s="24">
        <v>21520</v>
      </c>
      <c r="H25" s="22">
        <f t="shared" si="0"/>
        <v>75320</v>
      </c>
    </row>
    <row r="26" spans="1:8" customFormat="1" ht="14.4" x14ac:dyDescent="0.3">
      <c r="A26" s="27" t="s">
        <v>11</v>
      </c>
      <c r="B26" s="20" t="s">
        <v>70</v>
      </c>
      <c r="C26" s="45" t="s">
        <v>45</v>
      </c>
      <c r="D26" s="27" t="s">
        <v>87</v>
      </c>
      <c r="E26" s="22">
        <v>55718.18</v>
      </c>
      <c r="F26" s="19">
        <v>44842</v>
      </c>
      <c r="G26" s="26">
        <v>10564</v>
      </c>
      <c r="H26" s="22">
        <f t="shared" si="0"/>
        <v>45154.18</v>
      </c>
    </row>
    <row r="27" spans="1:8" customFormat="1" ht="14.4" x14ac:dyDescent="0.3">
      <c r="A27" s="27" t="s">
        <v>38</v>
      </c>
      <c r="B27" s="40" t="s">
        <v>47</v>
      </c>
      <c r="C27" s="45" t="s">
        <v>39</v>
      </c>
      <c r="D27" s="20" t="s">
        <v>40</v>
      </c>
      <c r="E27" s="21">
        <v>-9195.75</v>
      </c>
      <c r="F27" s="21">
        <v>0</v>
      </c>
      <c r="G27" s="24"/>
      <c r="H27" s="22">
        <f t="shared" si="0"/>
        <v>-9195.75</v>
      </c>
    </row>
    <row r="28" spans="1:8" customFormat="1" ht="14.4" x14ac:dyDescent="0.3">
      <c r="A28" s="27" t="s">
        <v>49</v>
      </c>
      <c r="B28" s="40">
        <v>44569</v>
      </c>
      <c r="C28" s="48" t="s">
        <v>27</v>
      </c>
      <c r="D28" s="27" t="s">
        <v>97</v>
      </c>
      <c r="E28" s="21">
        <v>187392.46</v>
      </c>
      <c r="F28" s="19" t="s">
        <v>92</v>
      </c>
      <c r="G28" s="24">
        <f>147065.47+40326.99</f>
        <v>187392.46</v>
      </c>
      <c r="H28" s="22">
        <f>+E28-G28</f>
        <v>0</v>
      </c>
    </row>
    <row r="29" spans="1:8" customFormat="1" ht="14.4" x14ac:dyDescent="0.3">
      <c r="A29" s="27" t="s">
        <v>64</v>
      </c>
      <c r="B29" s="40">
        <v>44569</v>
      </c>
      <c r="C29" s="48" t="s">
        <v>21</v>
      </c>
      <c r="D29" s="27" t="s">
        <v>93</v>
      </c>
      <c r="E29" s="21">
        <v>3428274.69</v>
      </c>
      <c r="F29" s="21" t="s">
        <v>92</v>
      </c>
      <c r="G29" s="24">
        <v>433566.64</v>
      </c>
      <c r="H29" s="22">
        <f>+E29-G29</f>
        <v>2994708.05</v>
      </c>
    </row>
    <row r="30" spans="1:8" customFormat="1" ht="14.4" x14ac:dyDescent="0.3">
      <c r="A30" s="27" t="s">
        <v>48</v>
      </c>
      <c r="B30" s="40">
        <v>44842</v>
      </c>
      <c r="C30" s="48" t="s">
        <v>67</v>
      </c>
      <c r="D30" s="27" t="s">
        <v>86</v>
      </c>
      <c r="E30" s="21">
        <v>148753.20000000001</v>
      </c>
      <c r="F30" s="21" t="s">
        <v>83</v>
      </c>
      <c r="G30" s="24">
        <v>148753.20000000001</v>
      </c>
      <c r="H30" s="22">
        <f>+E30-G30</f>
        <v>0</v>
      </c>
    </row>
    <row r="31" spans="1:8" customFormat="1" ht="14.4" x14ac:dyDescent="0.3">
      <c r="A31" s="27" t="s">
        <v>126</v>
      </c>
      <c r="B31" s="40" t="s">
        <v>127</v>
      </c>
      <c r="C31" s="48" t="s">
        <v>128</v>
      </c>
      <c r="D31" s="27" t="s">
        <v>129</v>
      </c>
      <c r="E31" s="21">
        <v>52360.92</v>
      </c>
      <c r="F31" s="21" t="s">
        <v>83</v>
      </c>
      <c r="G31" s="24">
        <v>52360.92</v>
      </c>
      <c r="H31" s="22">
        <f>+E31-G31</f>
        <v>0</v>
      </c>
    </row>
    <row r="32" spans="1:8" customFormat="1" ht="14.4" x14ac:dyDescent="0.3">
      <c r="A32" s="30" t="s">
        <v>12</v>
      </c>
      <c r="B32" s="40" t="s">
        <v>55</v>
      </c>
      <c r="C32" s="49" t="s">
        <v>24</v>
      </c>
      <c r="D32" s="30" t="s">
        <v>51</v>
      </c>
      <c r="E32" s="22">
        <v>6308.12</v>
      </c>
      <c r="F32" s="21">
        <v>0</v>
      </c>
      <c r="G32" s="26">
        <v>0</v>
      </c>
      <c r="H32" s="22">
        <f t="shared" si="0"/>
        <v>6308.12</v>
      </c>
    </row>
    <row r="33" spans="1:9" customFormat="1" ht="14.4" x14ac:dyDescent="0.3">
      <c r="A33" s="27" t="s">
        <v>13</v>
      </c>
      <c r="B33" s="27" t="s">
        <v>76</v>
      </c>
      <c r="C33" s="48" t="s">
        <v>21</v>
      </c>
      <c r="D33" s="27" t="s">
        <v>77</v>
      </c>
      <c r="E33" s="22">
        <v>73627.899999999994</v>
      </c>
      <c r="F33" s="21">
        <v>0</v>
      </c>
      <c r="G33" s="26">
        <v>0</v>
      </c>
      <c r="H33" s="22">
        <f t="shared" si="0"/>
        <v>73627.899999999994</v>
      </c>
    </row>
    <row r="34" spans="1:9" customFormat="1" ht="14.4" x14ac:dyDescent="0.3">
      <c r="A34" s="27" t="s">
        <v>46</v>
      </c>
      <c r="B34" s="27" t="s">
        <v>71</v>
      </c>
      <c r="C34" s="48" t="s">
        <v>60</v>
      </c>
      <c r="D34" s="27" t="s">
        <v>72</v>
      </c>
      <c r="E34" s="22">
        <v>14633.6</v>
      </c>
      <c r="F34" s="21" t="s">
        <v>103</v>
      </c>
      <c r="G34" s="26">
        <v>14633.6</v>
      </c>
      <c r="H34" s="22">
        <f t="shared" si="0"/>
        <v>0</v>
      </c>
    </row>
    <row r="35" spans="1:9" customFormat="1" ht="14.4" x14ac:dyDescent="0.3">
      <c r="A35" s="27" t="s">
        <v>14</v>
      </c>
      <c r="B35" s="20" t="s">
        <v>78</v>
      </c>
      <c r="C35" s="45" t="s">
        <v>20</v>
      </c>
      <c r="D35" s="27" t="s">
        <v>79</v>
      </c>
      <c r="E35" s="22">
        <v>1065978.72</v>
      </c>
      <c r="F35" s="22">
        <v>0</v>
      </c>
      <c r="G35" s="26">
        <v>0</v>
      </c>
      <c r="H35" s="22">
        <f t="shared" si="0"/>
        <v>1065978.72</v>
      </c>
      <c r="I35" s="23"/>
    </row>
    <row r="36" spans="1:9" customFormat="1" ht="14.4" x14ac:dyDescent="0.3">
      <c r="A36" s="27" t="s">
        <v>121</v>
      </c>
      <c r="B36" s="20" t="s">
        <v>122</v>
      </c>
      <c r="C36" s="45" t="s">
        <v>39</v>
      </c>
      <c r="D36" s="27" t="s">
        <v>123</v>
      </c>
      <c r="E36" s="22">
        <v>6947.69</v>
      </c>
      <c r="F36" s="26" t="s">
        <v>83</v>
      </c>
      <c r="G36" s="26">
        <v>6947.69</v>
      </c>
      <c r="H36" s="22">
        <f t="shared" si="0"/>
        <v>0</v>
      </c>
    </row>
    <row r="37" spans="1:9" customFormat="1" ht="14.4" x14ac:dyDescent="0.3">
      <c r="A37" s="27" t="s">
        <v>113</v>
      </c>
      <c r="B37" s="20" t="s">
        <v>114</v>
      </c>
      <c r="C37" s="45" t="s">
        <v>116</v>
      </c>
      <c r="D37" s="27" t="s">
        <v>115</v>
      </c>
      <c r="E37" s="22">
        <v>87193.41</v>
      </c>
      <c r="F37" s="26" t="s">
        <v>83</v>
      </c>
      <c r="G37" s="26">
        <v>87193.41</v>
      </c>
      <c r="H37" s="22">
        <f t="shared" si="0"/>
        <v>0</v>
      </c>
    </row>
    <row r="38" spans="1:9" customFormat="1" ht="14.4" x14ac:dyDescent="0.3">
      <c r="A38" s="27" t="s">
        <v>33</v>
      </c>
      <c r="B38" s="40" t="s">
        <v>84</v>
      </c>
      <c r="C38" s="50" t="s">
        <v>28</v>
      </c>
      <c r="D38" s="27" t="s">
        <v>85</v>
      </c>
      <c r="E38" s="21">
        <v>16367.6</v>
      </c>
      <c r="F38" s="19">
        <v>44842</v>
      </c>
      <c r="G38" s="21">
        <v>9962.2000000000007</v>
      </c>
      <c r="H38" s="21">
        <f>+E38-G38</f>
        <v>6405.4</v>
      </c>
    </row>
    <row r="39" spans="1:9" s="18" customFormat="1" ht="14.4" x14ac:dyDescent="0.3">
      <c r="A39" s="27" t="s">
        <v>15</v>
      </c>
      <c r="B39" s="40">
        <v>44628</v>
      </c>
      <c r="C39" s="48" t="s">
        <v>22</v>
      </c>
      <c r="D39" s="27" t="s">
        <v>94</v>
      </c>
      <c r="E39" s="22">
        <v>112693.28</v>
      </c>
      <c r="F39" s="21" t="s">
        <v>92</v>
      </c>
      <c r="G39" s="26">
        <v>9877.68</v>
      </c>
      <c r="H39" s="22">
        <f>+E39-G39</f>
        <v>102815.6</v>
      </c>
    </row>
    <row r="40" spans="1:9" s="18" customFormat="1" ht="18.75" customHeight="1" x14ac:dyDescent="0.3">
      <c r="A40" s="27" t="s">
        <v>56</v>
      </c>
      <c r="B40" s="40" t="s">
        <v>84</v>
      </c>
      <c r="C40" s="47" t="s">
        <v>54</v>
      </c>
      <c r="D40" s="27" t="s">
        <v>102</v>
      </c>
      <c r="E40" s="22">
        <v>326266.48</v>
      </c>
      <c r="F40" s="21" t="s">
        <v>101</v>
      </c>
      <c r="G40" s="26">
        <v>7589.61</v>
      </c>
      <c r="H40" s="22">
        <f t="shared" si="0"/>
        <v>318676.87</v>
      </c>
    </row>
    <row r="41" spans="1:9" customFormat="1" ht="14.4" x14ac:dyDescent="0.3">
      <c r="A41" s="27" t="s">
        <v>16</v>
      </c>
      <c r="B41" s="27" t="s">
        <v>95</v>
      </c>
      <c r="C41" s="47" t="s">
        <v>17</v>
      </c>
      <c r="D41" s="27" t="s">
        <v>96</v>
      </c>
      <c r="E41" s="21">
        <v>158480.26</v>
      </c>
      <c r="F41" s="28">
        <v>44873</v>
      </c>
      <c r="G41" s="24">
        <v>79240.13</v>
      </c>
      <c r="H41" s="22">
        <f t="shared" si="0"/>
        <v>79240.13</v>
      </c>
    </row>
    <row r="42" spans="1:9" customFormat="1" ht="14.4" x14ac:dyDescent="0.3">
      <c r="A42" s="27"/>
      <c r="B42" s="40"/>
      <c r="C42" s="47"/>
      <c r="D42" s="27"/>
      <c r="E42" s="21"/>
      <c r="F42" s="28"/>
      <c r="G42" s="24"/>
      <c r="H42" s="22"/>
    </row>
    <row r="43" spans="1:9" ht="22.95" customHeight="1" x14ac:dyDescent="0.3">
      <c r="A43" s="13" t="s">
        <v>36</v>
      </c>
      <c r="B43" s="13"/>
      <c r="C43" s="51"/>
      <c r="D43" s="13"/>
      <c r="E43" s="11">
        <f>SUM(E11:E42)</f>
        <v>10688489.649999997</v>
      </c>
      <c r="F43" s="11"/>
      <c r="G43" s="11">
        <f>SUM(G11:G42)</f>
        <v>3445044.6700000004</v>
      </c>
      <c r="H43" s="11">
        <f>SUM(H11:H42)</f>
        <v>7243444.9800000004</v>
      </c>
    </row>
    <row r="44" spans="1:9" x14ac:dyDescent="0.3">
      <c r="G44" s="9"/>
    </row>
    <row r="45" spans="1:9" x14ac:dyDescent="0.3">
      <c r="G45" s="17"/>
    </row>
  </sheetData>
  <autoFilter ref="A10:H41">
    <sortState ref="A11:H41">
      <sortCondition ref="A10:A41"/>
    </sortState>
  </autoFilter>
  <mergeCells count="4">
    <mergeCell ref="A5:H5"/>
    <mergeCell ref="A6:H6"/>
    <mergeCell ref="A7:H7"/>
    <mergeCell ref="A9:H9"/>
  </mergeCells>
  <conditionalFormatting sqref="C41:C42">
    <cfRule type="duplicateValues" dxfId="0" priority="1"/>
  </conditionalFormatting>
  <pageMargins left="0.7" right="0.7" top="0.75" bottom="0.75" header="0.3" footer="0.3"/>
  <pageSetup scale="48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cp:lastPrinted>2022-09-09T18:29:16Z</cp:lastPrinted>
  <dcterms:created xsi:type="dcterms:W3CDTF">2021-11-04T13:57:28Z</dcterms:created>
  <dcterms:modified xsi:type="dcterms:W3CDTF">2022-09-09T18:31:13Z</dcterms:modified>
</cp:coreProperties>
</file>