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33B7FAF4-9173-43C1-BE31-AB56730CE6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31" i="2"/>
  <c r="B29" i="2"/>
  <c r="B15" i="2"/>
  <c r="C44" i="2"/>
  <c r="C43" i="2"/>
  <c r="C37" i="2"/>
  <c r="C31" i="2"/>
  <c r="C29" i="2"/>
  <c r="C24" i="2"/>
  <c r="C18" i="2"/>
  <c r="C15" i="2"/>
  <c r="C25" i="2" l="1"/>
  <c r="C32" i="2"/>
  <c r="C38" i="2" s="1"/>
  <c r="B44" i="2"/>
  <c r="C46" i="2" l="1"/>
  <c r="B24" i="2"/>
  <c r="B18" i="2"/>
  <c r="B37" i="2" l="1"/>
  <c r="B32" i="2" l="1"/>
  <c r="B38" i="2" s="1"/>
  <c r="B46" i="2" l="1"/>
  <c r="D14" i="2"/>
  <c r="B25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<sst xmlns="http://schemas.openxmlformats.org/spreadsheetml/2006/main" count="38" uniqueCount="38">
  <si>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</si>
  <si>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</si>
  <si>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</si>
  <si>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</si>
  <si>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</si>
  <si>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</si>
  <si>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</si>
  <si>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</si>
  <si>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</si>
  <si>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</si>
  <si>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</si>
  <si>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</si>
  <si>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</si>
  <si>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</si>
  <si>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</si>
  <si>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</si>
  <si>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</si>
  <si>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</si>
  <si>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</si>
  <si>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</si>
  <si>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</si>
  <si>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</si>
  <si>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</si>
  <si>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</si>
  <si>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</si>
  <si>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</si>
  <si>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</si>
  <si>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</si>
  <si>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</si>
  <si>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</si>
  <si>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</si>
  <si>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</si>
  <si>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</si>
  <si>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</si>
  <si>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</si>
  <si>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ABRIL</t>
  </si>
  <si>
    <t xml:space="preserve">Al  31 DE MAYO Y AL 30 DE ABRIL  2026 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</si>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</sst>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\ _P_t_s_-;\-* #,##0\ _P_t_s_-;_-* &quot;-&quot;??\ _P_t_s_-;_-@_-"/>
    <numFmt numFmtId="166" formatCode="_-* #,##0.00\ _P_t_s_-;\-* #,##0.00\ _P_t_s_-;_-* &quot;-&quot;??\ _P_t_s_-;_-@_-"/>
    <numFmt numFmtId="167" formatCode="&quot;XDR&quot;#,##0.00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/>
    </xf>
    <xf numFmtId="166" fontId="2" fillId="2" borderId="0" xfId="1" applyFont="1" applyFill="1" applyBorder="1"/>
    <xf numFmtId="165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6" fontId="2" fillId="0" borderId="0" xfId="1" applyFont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6" fontId="2" fillId="0" borderId="0" xfId="0" applyNumberFormat="1" applyFont="1"/>
    <xf numFmtId="165" fontId="2" fillId="2" borderId="2" xfId="1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166" fontId="2" fillId="2" borderId="0" xfId="1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3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165" fontId="3" fillId="0" borderId="0" xfId="1" applyNumberFormat="1" applyFont="1" applyAlignment="1">
      <alignment horizontal="center"/>
    </xf>
    <xf numFmtId="166" fontId="3" fillId="2" borderId="0" xfId="1" applyFont="1" applyFill="1" applyBorder="1" applyAlignment="1">
      <alignment horizontal="right"/>
    </xf>
    <xf numFmtId="167" fontId="2" fillId="0" borderId="0" xfId="0" applyNumberFormat="1" applyFont="1"/>
    <xf numFmtId="167" fontId="2" fillId="0" borderId="0" xfId="1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2143126</xdr:colOff>
      <xdr:row>0</xdr:row>
      <xdr:rowOff>1</xdr:rowOff>
    </xdr:from>
    <xdr:to>
      <xdr:col>1</xdr:col>
      <xdr:colOff>601981</xdr:colOff>
      <xdr:row>4</xdr:row>
      <xdr:rowOff>106095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6" y="1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H54"/>
  <sheetViews>
    <sheetView tabSelected="1" zoomScaleNormal="100" zoomScaleSheetLayoutView="70" workbookViewId="0">
      <selection activeCell="I40" sqref="I40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6" width="16.42578125" style="1" customWidth="1"/>
    <col min="7" max="254" width="9.140625" style="1" customWidth="1"/>
    <col min="255" max="16384" width="11.5703125" style="1"/>
  </cols>
  <sheetData>
    <row r="1" spans="1:5" x14ac:dyDescent="0.2">
      <c r="A1" s="20"/>
      <c r="B1" s="20"/>
      <c r="C1" s="20"/>
      <c r="D1" s="20"/>
    </row>
    <row r="2" spans="1:5" x14ac:dyDescent="0.2">
      <c r="A2" s="20" t="s">
        <v>24</v>
      </c>
      <c r="B2" s="20"/>
      <c r="C2" s="20"/>
      <c r="D2" s="20"/>
    </row>
    <row r="3" spans="1:5" ht="12.75" customHeight="1" x14ac:dyDescent="0.2">
      <c r="A3" s="20"/>
      <c r="B3" s="20"/>
      <c r="C3" s="20"/>
      <c r="D3" s="20"/>
    </row>
    <row r="4" spans="1:5" ht="12.75" customHeight="1" x14ac:dyDescent="0.2">
      <c r="A4" s="20"/>
      <c r="B4" s="20"/>
      <c r="C4" s="20"/>
      <c r="D4" s="20"/>
    </row>
    <row r="5" spans="1:5" ht="12.75" customHeight="1" x14ac:dyDescent="0.2">
      <c r="A5" s="20"/>
      <c r="B5" s="20"/>
      <c r="C5" s="20"/>
      <c r="D5" s="20"/>
    </row>
    <row r="6" spans="1:5" ht="12.75" customHeight="1" x14ac:dyDescent="0.2">
      <c r="A6" s="31" t="s">
        <v>23</v>
      </c>
      <c r="B6" s="31"/>
      <c r="C6" s="31"/>
      <c r="D6" s="31"/>
    </row>
    <row r="7" spans="1:5" ht="12.75" customHeight="1" x14ac:dyDescent="0.2">
      <c r="A7" s="31" t="s">
        <v>22</v>
      </c>
      <c r="B7" s="31"/>
      <c r="C7" s="31"/>
      <c r="D7" s="31"/>
    </row>
    <row r="8" spans="1:5" ht="12.75" customHeight="1" x14ac:dyDescent="0.2">
      <c r="A8" s="31" t="s">
        <v>36</v>
      </c>
      <c r="B8" s="31"/>
      <c r="C8" s="31"/>
      <c r="D8" s="31"/>
    </row>
    <row r="9" spans="1:5" ht="12.75" customHeight="1" x14ac:dyDescent="0.2">
      <c r="A9" s="31" t="s">
        <v>21</v>
      </c>
      <c r="B9" s="31"/>
      <c r="C9" s="31"/>
      <c r="D9" s="31"/>
    </row>
    <row r="10" spans="1:5" ht="6.95" customHeight="1" x14ac:dyDescent="0.2">
      <c r="A10" s="20"/>
      <c r="B10" s="20"/>
      <c r="C10" s="20"/>
      <c r="D10" s="20"/>
    </row>
    <row r="11" spans="1:5" ht="13.5" thickBot="1" x14ac:dyDescent="0.25">
      <c r="A11" s="2"/>
      <c r="B11" s="17" t="s">
        <v>37</v>
      </c>
      <c r="C11" s="17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2">
        <v>99435702.349999994</v>
      </c>
      <c r="C14" s="12">
        <v>102465071.37</v>
      </c>
      <c r="D14" s="13">
        <f>B14-C14</f>
        <v>-3029369.0200000107</v>
      </c>
    </row>
    <row r="15" spans="1:5" x14ac:dyDescent="0.2">
      <c r="A15" s="2" t="s">
        <v>17</v>
      </c>
      <c r="B15" s="12">
        <f>253876.93+2577994.76+1121136.49+740+862869.55</f>
        <v>4816617.7299999995</v>
      </c>
      <c r="C15" s="12">
        <f>10439296.49-4732717.42</f>
        <v>5706579.0700000003</v>
      </c>
      <c r="E15" s="16"/>
    </row>
    <row r="16" spans="1:5" x14ac:dyDescent="0.2">
      <c r="A16" s="2" t="s">
        <v>16</v>
      </c>
      <c r="B16" s="12">
        <v>2645643.8199999998</v>
      </c>
      <c r="C16" s="12">
        <v>2753009.83</v>
      </c>
    </row>
    <row r="17" spans="1:7" x14ac:dyDescent="0.2">
      <c r="A17" s="2" t="s">
        <v>15</v>
      </c>
      <c r="B17" s="14">
        <v>3822358.92</v>
      </c>
      <c r="C17" s="14">
        <v>4431841.53</v>
      </c>
    </row>
    <row r="18" spans="1:7" x14ac:dyDescent="0.2">
      <c r="A18" s="7" t="s">
        <v>14</v>
      </c>
      <c r="B18" s="11">
        <f>SUM(B14:B17)</f>
        <v>110720322.81999999</v>
      </c>
      <c r="C18" s="11">
        <f>SUM(C14:C17)</f>
        <v>115356501.8</v>
      </c>
    </row>
    <row r="19" spans="1:7" ht="8.4499999999999993" customHeight="1" x14ac:dyDescent="0.2">
      <c r="A19" s="7"/>
      <c r="B19" s="8"/>
      <c r="C19" s="8"/>
    </row>
    <row r="20" spans="1:7" x14ac:dyDescent="0.2">
      <c r="A20" s="7" t="s">
        <v>13</v>
      </c>
      <c r="B20" s="8"/>
      <c r="C20" s="8"/>
    </row>
    <row r="21" spans="1:7" x14ac:dyDescent="0.2">
      <c r="A21" s="2" t="s">
        <v>12</v>
      </c>
      <c r="B21" s="21">
        <v>4426044.6399999997</v>
      </c>
      <c r="C21" s="21">
        <v>4732717.42</v>
      </c>
    </row>
    <row r="22" spans="1:7" x14ac:dyDescent="0.2">
      <c r="A22" s="2" t="s">
        <v>25</v>
      </c>
      <c r="B22" s="9">
        <v>26863257.260000002</v>
      </c>
      <c r="C22" s="9">
        <v>26930201.420000002</v>
      </c>
    </row>
    <row r="23" spans="1:7" x14ac:dyDescent="0.2">
      <c r="A23" s="2" t="s">
        <v>26</v>
      </c>
      <c r="B23" s="14">
        <v>8</v>
      </c>
      <c r="C23" s="14">
        <v>8</v>
      </c>
    </row>
    <row r="24" spans="1:7" x14ac:dyDescent="0.2">
      <c r="A24" s="7" t="s">
        <v>11</v>
      </c>
      <c r="B24" s="5">
        <f>SUM(B21:B23)</f>
        <v>31289309.900000002</v>
      </c>
      <c r="C24" s="5">
        <f>SUM(C21:C23)</f>
        <v>31662926.840000004</v>
      </c>
    </row>
    <row r="25" spans="1:7" ht="13.5" thickBot="1" x14ac:dyDescent="0.25">
      <c r="A25" s="7" t="s">
        <v>10</v>
      </c>
      <c r="B25" s="22">
        <f>+B18+B24</f>
        <v>142009632.72</v>
      </c>
      <c r="C25" s="22">
        <f>+C18+C24</f>
        <v>147019428.63999999</v>
      </c>
      <c r="E25" s="10"/>
    </row>
    <row r="26" spans="1:7" ht="3.95" customHeight="1" thickTop="1" x14ac:dyDescent="0.2">
      <c r="A26" s="7"/>
      <c r="B26" s="6"/>
      <c r="C26" s="6"/>
      <c r="E26" s="10"/>
    </row>
    <row r="27" spans="1:7" x14ac:dyDescent="0.2">
      <c r="A27" s="7" t="s">
        <v>9</v>
      </c>
      <c r="B27" s="18"/>
      <c r="C27" s="18"/>
      <c r="E27" s="10"/>
    </row>
    <row r="28" spans="1:7" x14ac:dyDescent="0.2">
      <c r="A28" s="7" t="s">
        <v>8</v>
      </c>
      <c r="B28" s="19"/>
      <c r="C28" s="19"/>
    </row>
    <row r="29" spans="1:7" x14ac:dyDescent="0.2">
      <c r="A29" s="2" t="s">
        <v>27</v>
      </c>
      <c r="B29" s="21">
        <f>21449533.05+5915617.92</f>
        <v>27365150.969999999</v>
      </c>
      <c r="C29" s="21">
        <f>15903685.82+5060636.67</f>
        <v>20964322.490000002</v>
      </c>
      <c r="E29" s="16"/>
    </row>
    <row r="30" spans="1:7" x14ac:dyDescent="0.2">
      <c r="A30" s="2" t="s">
        <v>28</v>
      </c>
      <c r="B30" s="9">
        <v>2593165.14</v>
      </c>
      <c r="C30" s="9">
        <v>862025.41</v>
      </c>
    </row>
    <row r="31" spans="1:7" x14ac:dyDescent="0.2">
      <c r="A31" s="2" t="s">
        <v>29</v>
      </c>
      <c r="B31" s="14">
        <f>4002053.91+4002053.91+5068922.88+6694480.11</f>
        <v>19767510.809999999</v>
      </c>
      <c r="C31" s="14">
        <f>25135145.08+3323198.02-4138430.98</f>
        <v>24319912.119999997</v>
      </c>
    </row>
    <row r="32" spans="1:7" x14ac:dyDescent="0.2">
      <c r="A32" s="7" t="s">
        <v>7</v>
      </c>
      <c r="B32" s="21">
        <f>SUM(B29:B31)</f>
        <v>49725826.920000002</v>
      </c>
      <c r="C32" s="21">
        <f>SUM(C29:C31)</f>
        <v>46146260.019999996</v>
      </c>
      <c r="G32" s="23"/>
    </row>
    <row r="33" spans="1:8" ht="2.4500000000000002" customHeight="1" x14ac:dyDescent="0.2">
      <c r="A33" s="2"/>
      <c r="B33" s="9"/>
      <c r="C33" s="9"/>
    </row>
    <row r="34" spans="1:8" x14ac:dyDescent="0.2">
      <c r="A34" s="7" t="s">
        <v>6</v>
      </c>
      <c r="B34" s="9"/>
      <c r="C34" s="9"/>
    </row>
    <row r="35" spans="1:8" x14ac:dyDescent="0.2">
      <c r="A35" s="2" t="s">
        <v>30</v>
      </c>
      <c r="B35" s="21">
        <v>4421879.7</v>
      </c>
      <c r="C35" s="21">
        <v>4695946.46</v>
      </c>
    </row>
    <row r="36" spans="1:8" x14ac:dyDescent="0.2">
      <c r="A36" s="2" t="s">
        <v>31</v>
      </c>
      <c r="B36" s="14">
        <v>4607928.25</v>
      </c>
      <c r="C36" s="14">
        <v>4138430.98</v>
      </c>
    </row>
    <row r="37" spans="1:8" x14ac:dyDescent="0.2">
      <c r="A37" s="7" t="s">
        <v>5</v>
      </c>
      <c r="B37" s="14">
        <f>SUM(B35:B36)</f>
        <v>9029807.9499999993</v>
      </c>
      <c r="C37" s="14">
        <f>SUM(C35:C36)</f>
        <v>8834377.4399999995</v>
      </c>
    </row>
    <row r="38" spans="1:8" x14ac:dyDescent="0.2">
      <c r="A38" s="7" t="s">
        <v>4</v>
      </c>
      <c r="B38" s="25">
        <f>+B32+B37</f>
        <v>58755634.870000005</v>
      </c>
      <c r="C38" s="25">
        <f>+C32+C37</f>
        <v>54980637.459999993</v>
      </c>
    </row>
    <row r="39" spans="1:8" ht="17.25" customHeight="1" x14ac:dyDescent="0.2">
      <c r="A39" s="7"/>
      <c r="B39" s="5"/>
      <c r="C39" s="5"/>
    </row>
    <row r="40" spans="1:8" x14ac:dyDescent="0.2">
      <c r="A40" s="7" t="s">
        <v>32</v>
      </c>
      <c r="B40" s="9"/>
      <c r="C40" s="9"/>
    </row>
    <row r="41" spans="1:8" ht="14.45" customHeight="1" x14ac:dyDescent="0.2">
      <c r="A41" s="2" t="s">
        <v>3</v>
      </c>
      <c r="B41" s="21">
        <v>46098841</v>
      </c>
      <c r="C41" s="21">
        <v>46098841</v>
      </c>
      <c r="F41" s="24"/>
    </row>
    <row r="42" spans="1:8" ht="14.45" customHeight="1" x14ac:dyDescent="0.2">
      <c r="A42" s="1" t="s">
        <v>34</v>
      </c>
      <c r="B42" s="9">
        <v>-8784793.3200000003</v>
      </c>
      <c r="C42" s="9">
        <v>5870709.4199999999</v>
      </c>
      <c r="E42" s="16"/>
      <c r="F42" s="28"/>
      <c r="H42" s="27"/>
    </row>
    <row r="43" spans="1:8" ht="12.95" customHeight="1" x14ac:dyDescent="0.2">
      <c r="A43" s="2" t="s">
        <v>2</v>
      </c>
      <c r="B43" s="14">
        <f>40069241+5870709</f>
        <v>45939950</v>
      </c>
      <c r="C43" s="14">
        <f>44108420-4039179</f>
        <v>40069241</v>
      </c>
      <c r="E43" s="16"/>
      <c r="F43" s="24"/>
    </row>
    <row r="44" spans="1:8" x14ac:dyDescent="0.2">
      <c r="A44" s="7" t="s">
        <v>1</v>
      </c>
      <c r="B44" s="25">
        <f>SUM(B41:B43)</f>
        <v>83253997.680000007</v>
      </c>
      <c r="C44" s="25">
        <f>SUM(C41:C43)</f>
        <v>92038791.420000002</v>
      </c>
      <c r="F44" s="16"/>
    </row>
    <row r="45" spans="1:8" ht="10.5" customHeight="1" x14ac:dyDescent="0.2">
      <c r="A45" s="2"/>
      <c r="B45" s="5"/>
      <c r="C45" s="5"/>
    </row>
    <row r="46" spans="1:8" ht="13.5" thickBot="1" x14ac:dyDescent="0.25">
      <c r="A46" s="7" t="s">
        <v>0</v>
      </c>
      <c r="B46" s="22">
        <f>+B44+B38</f>
        <v>142009632.55000001</v>
      </c>
      <c r="C46" s="22">
        <f>+C44+C38</f>
        <v>147019428.88</v>
      </c>
    </row>
    <row r="47" spans="1:8" ht="13.5" thickTop="1" x14ac:dyDescent="0.2">
      <c r="A47" s="7"/>
      <c r="B47" s="26"/>
      <c r="C47" s="26"/>
      <c r="E47" s="16"/>
    </row>
    <row r="48" spans="1:8" x14ac:dyDescent="0.2">
      <c r="B48" s="16"/>
    </row>
    <row r="49" spans="1:3" x14ac:dyDescent="0.2">
      <c r="A49" s="2"/>
      <c r="B49" s="15"/>
      <c r="C49" s="4"/>
    </row>
    <row r="50" spans="1:3" x14ac:dyDescent="0.2">
      <c r="A50" s="20"/>
      <c r="B50" s="3"/>
      <c r="C50" s="20"/>
    </row>
    <row r="51" spans="1:3" x14ac:dyDescent="0.2">
      <c r="A51" s="30" t="s">
        <v>33</v>
      </c>
      <c r="B51" s="30"/>
      <c r="C51" s="30"/>
    </row>
    <row r="52" spans="1:3" x14ac:dyDescent="0.2">
      <c r="A52" s="29"/>
      <c r="B52" s="29"/>
      <c r="C52" s="29"/>
    </row>
    <row r="53" spans="1:3" x14ac:dyDescent="0.2">
      <c r="A53" s="2"/>
      <c r="B53" s="2"/>
      <c r="C53" s="2"/>
    </row>
    <row r="54" spans="1:3" x14ac:dyDescent="0.2">
      <c r="A54" s="20"/>
      <c r="B54" s="20"/>
      <c r="C54" s="20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2026-06-15T16:17:17Z</cp:lastPrinted>
  <dcterms:created xsi:type="dcterms:W3CDTF">2021-09-09T17:03:34Z</dcterms:created>
  <dcterms:modified xsi:type="dcterms:W3CDTF">2026-06-15T16:21:42Z</dcterms:modified>
</cp:coreProperties>
</file>