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ABRIL\"/>
    </mc:Choice>
  </mc:AlternateContent>
  <xr:revisionPtr revIDLastSave="0" documentId="13_ncr:1_{B0B489F1-788F-47BE-9BDC-64617463C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N25" i="1"/>
  <c r="I21" i="1"/>
  <c r="M23" i="1"/>
  <c r="L23" i="1"/>
  <c r="J23" i="1"/>
  <c r="H23" i="1"/>
  <c r="N22" i="1" l="1"/>
  <c r="K22" i="1"/>
  <c r="I22" i="1"/>
  <c r="I23" i="1" s="1"/>
  <c r="K21" i="1"/>
  <c r="I15" i="1"/>
  <c r="K15" i="1"/>
  <c r="K16" i="1" s="1"/>
  <c r="H16" i="1"/>
  <c r="J16" i="1"/>
  <c r="L16" i="1"/>
  <c r="C32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10" i="1"/>
  <c r="K23" i="1" l="1"/>
  <c r="M16" i="1"/>
  <c r="N21" i="1"/>
  <c r="N23" i="1" s="1"/>
  <c r="N18" i="1"/>
  <c r="N19" i="1" s="1"/>
  <c r="I16" i="1"/>
  <c r="N9" i="1"/>
  <c r="N10" i="1" s="1"/>
  <c r="I10" i="1"/>
  <c r="L13" i="1"/>
  <c r="J13" i="1"/>
  <c r="H13" i="1"/>
  <c r="K12" i="1"/>
  <c r="I13" i="1"/>
  <c r="N15" i="1" l="1"/>
  <c r="N16" i="1" s="1"/>
  <c r="M19" i="1"/>
  <c r="M10" i="1"/>
  <c r="N12" i="1"/>
  <c r="K13" i="1"/>
  <c r="M13" i="1" l="1"/>
  <c r="N13" i="1"/>
</calcChain>
</file>

<file path=xl/sharedStrings.xml><?xml version="1.0" encoding="utf-8"?>
<sst xmlns="http://schemas.openxmlformats.org/spreadsheetml/2006/main" count="59" uniqueCount="50">
  <si>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</si>
  <si>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</si>
  <si>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</si>
  <si>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</si>
  <si>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</si>
  <si>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</si>
  <si>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</si>
  <si>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</si>
  <si>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</si>
  <si>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</si>
  <si>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</si>
  <si>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</si>
  <si>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</si>
  <si>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</si>
  <si>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</si>
  <si>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</si>
  <si>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</si>
  <si>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</si>
  <si>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</si>
  <si>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</si>
  <si>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</si>
  <si>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</si>
  <si>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</si>
  <si>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</si>
  <si>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</si>
  <si>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</si>
  <si>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</si>
  <si>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</si>
  <si>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</si>
  <si>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</si>
  <si>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</si>
  <si>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</si>
  <si>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</si>
  <si>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</si>
  <si>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</si>
  <si>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</si>
  <si>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</si>
  <si>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</si>
  <si>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</si>
  <si>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</si>
  <si>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DEPARTAMENTO DE PROMOCIÓN</t>
  </si>
  <si>
    <t>SALMA CRISTAL ENCARNACION TAVERAS</t>
  </si>
  <si>
    <t>ANALISTA DE TRATADOS COMERCIALES</t>
  </si>
  <si>
    <t>DIVISIÓN DE COMPRAS Y CONTRATACIONES</t>
  </si>
  <si>
    <t>PAOLA RODRÍGUEZ</t>
  </si>
  <si>
    <t>COORDINADOR (A) DE PROMOCIÓN</t>
  </si>
  <si>
    <t>ENCARGADA OFICINA REGIONAL SANTIAGO</t>
  </si>
  <si>
    <t>ENCARGADO (A) DEPARTAMENTO DE INTELIGENCIA DE MERCADOS</t>
  </si>
  <si>
    <t>NÓMINA EMPLEADOS TEMPORALES ABRIL 2026</t>
  </si>
  <si>
    <t>CERTIFICO QUE ESTA NÓMINA DE PAGO ESTA CORRECTA Y COMPLETA Y QUE LAS PERSONAS ENUMERADAS AL 30 ABRIL 2026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</si>
</sst>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wrapText="1"/>
      <protection locked="0"/>
    </xf>
    <xf numFmtId="14" fontId="7" fillId="0" borderId="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136" zoomScaleNormal="136" workbookViewId="0">
      <selection activeCell="G37" sqref="G37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32</v>
      </c>
      <c r="D5" s="29" t="s">
        <v>3</v>
      </c>
      <c r="E5" s="29" t="s">
        <v>4</v>
      </c>
      <c r="F5" s="29" t="s">
        <v>27</v>
      </c>
      <c r="G5" s="29" t="s">
        <v>28</v>
      </c>
      <c r="H5" s="31" t="s">
        <v>5</v>
      </c>
      <c r="I5" s="31" t="s">
        <v>6</v>
      </c>
      <c r="J5" s="31"/>
      <c r="K5" s="31"/>
      <c r="L5" s="31" t="s">
        <v>7</v>
      </c>
      <c r="M5" s="31" t="s">
        <v>8</v>
      </c>
      <c r="N5" s="30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31"/>
      <c r="I6" s="32" t="s">
        <v>10</v>
      </c>
      <c r="J6" s="32" t="s">
        <v>11</v>
      </c>
      <c r="K6" s="32" t="s">
        <v>12</v>
      </c>
      <c r="L6" s="31"/>
      <c r="M6" s="31"/>
      <c r="N6" s="30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31"/>
      <c r="I7" s="33"/>
      <c r="J7" s="33"/>
      <c r="K7" s="33"/>
      <c r="L7" s="31"/>
      <c r="M7" s="31"/>
      <c r="N7" s="30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69.75" customHeight="1" x14ac:dyDescent="0.25">
      <c r="A9" s="1"/>
      <c r="B9" s="8" t="s">
        <v>37</v>
      </c>
      <c r="C9" s="22" t="s">
        <v>14</v>
      </c>
      <c r="D9" s="9" t="s">
        <v>46</v>
      </c>
      <c r="E9" s="9" t="s">
        <v>17</v>
      </c>
      <c r="F9" s="18">
        <v>45292</v>
      </c>
      <c r="G9" s="18">
        <v>45444</v>
      </c>
      <c r="H9" s="10">
        <v>130000</v>
      </c>
      <c r="I9" s="5">
        <f>H9*0.0287</f>
        <v>3731</v>
      </c>
      <c r="J9" s="6">
        <v>4431.34</v>
      </c>
      <c r="K9" s="6">
        <v>3952</v>
      </c>
      <c r="L9" s="6">
        <v>5774.78</v>
      </c>
      <c r="M9" s="6">
        <v>17869.12</v>
      </c>
      <c r="N9" s="7">
        <f t="shared" ref="N9" si="0">H9-M9</f>
        <v>112130.88</v>
      </c>
      <c r="O9" s="2"/>
      <c r="Q9" s="19"/>
    </row>
    <row r="10" spans="1:19" ht="15.75" x14ac:dyDescent="0.25">
      <c r="A10" s="1"/>
      <c r="B10" s="8"/>
      <c r="C10" s="22"/>
      <c r="D10" s="9"/>
      <c r="E10" s="9"/>
      <c r="F10" s="18"/>
      <c r="G10" s="18"/>
      <c r="H10" s="13">
        <f>SUM(H9:H9)</f>
        <v>130000</v>
      </c>
      <c r="I10" s="13">
        <f>SUM(I9)</f>
        <v>3731</v>
      </c>
      <c r="J10" s="13">
        <f>SUM(J9:J9)</f>
        <v>4431.34</v>
      </c>
      <c r="K10" s="16">
        <f>SUM(K9:K9)</f>
        <v>3952</v>
      </c>
      <c r="L10" s="16">
        <f>SUM(L9:L9)</f>
        <v>5774.78</v>
      </c>
      <c r="M10" s="16">
        <f>SUM(M9:M9)</f>
        <v>17869.12</v>
      </c>
      <c r="N10" s="17">
        <f>SUM(N9:N9)</f>
        <v>112130.88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38</v>
      </c>
      <c r="C12" s="22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0</v>
      </c>
      <c r="K12" s="6">
        <f t="shared" ref="K12" si="1">+H12*0.0304</f>
        <v>4712</v>
      </c>
      <c r="L12" s="6">
        <v>17044.93</v>
      </c>
      <c r="M12" s="6">
        <v>26205.43</v>
      </c>
      <c r="N12" s="7">
        <f t="shared" ref="N12" si="2">H12-M12</f>
        <v>128794.57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0</v>
      </c>
      <c r="K13" s="16">
        <f>SUM(K12:K12)</f>
        <v>4712</v>
      </c>
      <c r="L13" s="16">
        <f>SUM(L12:L12)</f>
        <v>17044.93</v>
      </c>
      <c r="M13" s="16">
        <f>SUM(M12:M12)</f>
        <v>26205.43</v>
      </c>
      <c r="N13" s="17">
        <f>SUM(N12:N12)</f>
        <v>128794.57</v>
      </c>
      <c r="O13" s="2"/>
      <c r="P13" s="21"/>
    </row>
    <row r="14" spans="1:19" ht="15.75" x14ac:dyDescent="0.25">
      <c r="A14" s="1"/>
      <c r="B14" s="39" t="s">
        <v>33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44</v>
      </c>
      <c r="C15" s="22" t="s">
        <v>14</v>
      </c>
      <c r="D15" s="28" t="s">
        <v>47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25042.73</v>
      </c>
      <c r="K15" s="6">
        <f>+H15*0.0304</f>
        <v>4712</v>
      </c>
      <c r="L15" s="6">
        <v>25</v>
      </c>
      <c r="M15" s="6">
        <v>34228.230000000003</v>
      </c>
      <c r="N15" s="7">
        <f>H15-M15</f>
        <v>120771.76999999999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3">SUM(H15:H15)</f>
        <v>155000</v>
      </c>
      <c r="I16" s="13">
        <f t="shared" si="3"/>
        <v>4448.5</v>
      </c>
      <c r="J16" s="13">
        <f t="shared" si="3"/>
        <v>25042.73</v>
      </c>
      <c r="K16" s="16">
        <f t="shared" si="3"/>
        <v>4712</v>
      </c>
      <c r="L16" s="16">
        <f t="shared" si="3"/>
        <v>25</v>
      </c>
      <c r="M16" s="16">
        <f t="shared" si="3"/>
        <v>34228.230000000003</v>
      </c>
      <c r="N16" s="17">
        <f t="shared" si="3"/>
        <v>120771.76999999999</v>
      </c>
      <c r="O16" s="2"/>
      <c r="P16" s="21"/>
      <c r="S16" s="19"/>
    </row>
    <row r="17" spans="1:19" ht="15.75" customHeight="1" x14ac:dyDescent="0.25">
      <c r="A17" s="1"/>
      <c r="B17" s="59" t="s">
        <v>35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2"/>
      <c r="S17" s="19"/>
    </row>
    <row r="18" spans="1:19" ht="48" customHeight="1" x14ac:dyDescent="0.25">
      <c r="A18" s="1"/>
      <c r="B18" s="4" t="s">
        <v>34</v>
      </c>
      <c r="C18" s="22" t="s">
        <v>14</v>
      </c>
      <c r="D18" s="9" t="s">
        <v>36</v>
      </c>
      <c r="E18" s="9" t="s">
        <v>17</v>
      </c>
      <c r="F18" s="18">
        <v>45215</v>
      </c>
      <c r="G18" s="18">
        <v>45398</v>
      </c>
      <c r="H18" s="10">
        <v>55000</v>
      </c>
      <c r="I18" s="5">
        <f>H18*0.0287</f>
        <v>1578.5</v>
      </c>
      <c r="J18" s="10">
        <v>0</v>
      </c>
      <c r="K18" s="6">
        <f>H18*0.0304</f>
        <v>1672</v>
      </c>
      <c r="L18" s="6">
        <v>1227.28</v>
      </c>
      <c r="M18" s="6">
        <v>4477.78</v>
      </c>
      <c r="N18" s="7">
        <f t="shared" ref="N18" si="4">H18-M18</f>
        <v>50522.22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55000</v>
      </c>
      <c r="I19" s="13">
        <f>I18</f>
        <v>1578.5</v>
      </c>
      <c r="J19" s="13">
        <f t="shared" ref="J19:N19" si="5">J18</f>
        <v>0</v>
      </c>
      <c r="K19" s="16">
        <f>K18</f>
        <v>1672</v>
      </c>
      <c r="L19" s="16">
        <f t="shared" si="5"/>
        <v>1227.28</v>
      </c>
      <c r="M19" s="16">
        <f t="shared" si="5"/>
        <v>4477.78</v>
      </c>
      <c r="N19" s="17">
        <f t="shared" si="5"/>
        <v>50522.22</v>
      </c>
      <c r="O19" s="2"/>
      <c r="P19" s="21"/>
    </row>
    <row r="20" spans="1:19" ht="15.75" customHeight="1" x14ac:dyDescent="0.25">
      <c r="A20" s="1"/>
      <c r="B20" s="59" t="s">
        <v>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1"/>
      <c r="O20" s="2"/>
      <c r="P20" s="21"/>
    </row>
    <row r="21" spans="1:19" ht="48.75" customHeight="1" x14ac:dyDescent="0.25">
      <c r="A21" s="1"/>
      <c r="B21" s="4" t="s">
        <v>39</v>
      </c>
      <c r="C21" s="22" t="s">
        <v>14</v>
      </c>
      <c r="D21" s="9" t="s">
        <v>45</v>
      </c>
      <c r="E21" s="9" t="s">
        <v>17</v>
      </c>
      <c r="F21" s="18">
        <v>45474</v>
      </c>
      <c r="G21" s="18">
        <v>45658</v>
      </c>
      <c r="H21" s="10">
        <v>26666.67</v>
      </c>
      <c r="I21" s="5">
        <f>H21*0.0287</f>
        <v>765.33342899999991</v>
      </c>
      <c r="J21" s="10">
        <v>0</v>
      </c>
      <c r="K21" s="6">
        <f>H21*0.0304</f>
        <v>810.66676799999993</v>
      </c>
      <c r="L21" s="6">
        <v>2323.77</v>
      </c>
      <c r="M21" s="6">
        <v>3899.77</v>
      </c>
      <c r="N21" s="7">
        <f t="shared" ref="N21" si="6">H21-M21</f>
        <v>22766.899999999998</v>
      </c>
      <c r="O21" s="2"/>
      <c r="P21" s="21"/>
    </row>
    <row r="22" spans="1:19" ht="48.75" customHeight="1" x14ac:dyDescent="0.25">
      <c r="A22" s="1"/>
      <c r="B22" s="4" t="s">
        <v>41</v>
      </c>
      <c r="C22" s="22" t="s">
        <v>14</v>
      </c>
      <c r="D22" s="9" t="s">
        <v>42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0</v>
      </c>
      <c r="K22" s="6">
        <f>H22*0.0304</f>
        <v>2128</v>
      </c>
      <c r="L22" s="6">
        <v>25</v>
      </c>
      <c r="M22" s="6">
        <v>4162</v>
      </c>
      <c r="N22" s="7">
        <f t="shared" ref="N22" si="7">H22-M22</f>
        <v>65838</v>
      </c>
      <c r="O22" s="2"/>
      <c r="P22" s="21"/>
    </row>
    <row r="23" spans="1:19" ht="15.75" x14ac:dyDescent="0.25">
      <c r="A23" s="1"/>
      <c r="B23" s="24"/>
      <c r="C23" s="25"/>
      <c r="D23" s="26"/>
      <c r="E23" s="26"/>
      <c r="F23" s="27"/>
      <c r="G23" s="27"/>
      <c r="H23" s="13">
        <f t="shared" ref="H23:N23" si="8">SUM(H21:H22)</f>
        <v>96666.67</v>
      </c>
      <c r="I23" s="13">
        <f t="shared" si="8"/>
        <v>2774.3334289999998</v>
      </c>
      <c r="J23" s="13">
        <f t="shared" si="8"/>
        <v>0</v>
      </c>
      <c r="K23" s="16">
        <f t="shared" si="8"/>
        <v>2938.666768</v>
      </c>
      <c r="L23" s="16">
        <f t="shared" si="8"/>
        <v>2348.77</v>
      </c>
      <c r="M23" s="16">
        <f t="shared" si="8"/>
        <v>8061.77</v>
      </c>
      <c r="N23" s="17">
        <f t="shared" si="8"/>
        <v>88604.9</v>
      </c>
      <c r="O23" s="2"/>
      <c r="P23" s="21"/>
    </row>
    <row r="24" spans="1:19" ht="21" customHeight="1" x14ac:dyDescent="0.25">
      <c r="A24" s="1"/>
      <c r="B24" s="59" t="s">
        <v>43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1"/>
      <c r="O24" s="2"/>
      <c r="P24" s="21"/>
    </row>
    <row r="25" spans="1:19" ht="47.25" customHeight="1" x14ac:dyDescent="0.25">
      <c r="A25" s="1"/>
      <c r="B25" s="71"/>
      <c r="C25" s="72"/>
      <c r="D25" s="73"/>
      <c r="E25" s="74" t="s">
        <v>18</v>
      </c>
      <c r="F25" s="75"/>
      <c r="G25" s="76"/>
      <c r="H25" s="13">
        <f>H23+H19+H16+H13+H10</f>
        <v>591666.66999999993</v>
      </c>
      <c r="I25" s="77"/>
      <c r="J25" s="78"/>
      <c r="K25" s="79"/>
      <c r="L25" s="74" t="s">
        <v>19</v>
      </c>
      <c r="M25" s="76"/>
      <c r="N25" s="13">
        <f>+N23+N19+N16+N13+N10</f>
        <v>500824.33999999997</v>
      </c>
      <c r="O25" s="2"/>
    </row>
    <row r="26" spans="1:19" ht="9" customHeight="1" x14ac:dyDescent="0.25">
      <c r="A26" s="1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"/>
    </row>
    <row r="27" spans="1:19" ht="15" customHeight="1" x14ac:dyDescent="0.25">
      <c r="A27" s="1"/>
      <c r="B27" s="80" t="s">
        <v>20</v>
      </c>
      <c r="C27" s="81"/>
      <c r="D27" s="82"/>
      <c r="E27" s="46"/>
      <c r="F27" s="47"/>
      <c r="G27" s="47"/>
      <c r="H27" s="47"/>
      <c r="I27" s="47"/>
      <c r="J27" s="47"/>
      <c r="K27" s="47"/>
      <c r="L27" s="47"/>
      <c r="M27" s="47"/>
      <c r="N27" s="48"/>
      <c r="O27" s="2"/>
    </row>
    <row r="28" spans="1:19" ht="15" customHeight="1" x14ac:dyDescent="0.25">
      <c r="A28" s="1"/>
      <c r="B28" s="83"/>
      <c r="C28" s="84"/>
      <c r="D28" s="85"/>
      <c r="E28" s="49"/>
      <c r="F28" s="50"/>
      <c r="G28" s="50"/>
      <c r="H28" s="50"/>
      <c r="I28" s="50"/>
      <c r="J28" s="50"/>
      <c r="K28" s="50"/>
      <c r="L28" s="50"/>
      <c r="M28" s="50"/>
      <c r="N28" s="51"/>
      <c r="O28" s="2"/>
    </row>
    <row r="29" spans="1:19" ht="19.5" customHeight="1" x14ac:dyDescent="0.25">
      <c r="A29" s="1"/>
      <c r="B29" s="23" t="s">
        <v>21</v>
      </c>
      <c r="C29" s="55">
        <v>42008.33</v>
      </c>
      <c r="D29" s="56"/>
      <c r="E29" s="49"/>
      <c r="F29" s="50"/>
      <c r="G29" s="50"/>
      <c r="H29" s="50"/>
      <c r="I29" s="50"/>
      <c r="J29" s="50"/>
      <c r="K29" s="50"/>
      <c r="L29" s="50"/>
      <c r="M29" s="50"/>
      <c r="N29" s="51"/>
      <c r="O29" s="2"/>
      <c r="P29" s="20"/>
      <c r="Q29" s="20"/>
      <c r="R29" s="20"/>
      <c r="S29" s="20"/>
    </row>
    <row r="30" spans="1:19" ht="28.5" customHeight="1" x14ac:dyDescent="0.25">
      <c r="A30" s="1"/>
      <c r="B30" s="11" t="s">
        <v>22</v>
      </c>
      <c r="C30" s="55">
        <v>4733.76</v>
      </c>
      <c r="D30" s="56"/>
      <c r="E30" s="49"/>
      <c r="F30" s="50"/>
      <c r="G30" s="50"/>
      <c r="H30" s="50"/>
      <c r="I30" s="50"/>
      <c r="J30" s="50"/>
      <c r="K30" s="50"/>
      <c r="L30" s="50"/>
      <c r="M30" s="50"/>
      <c r="N30" s="51"/>
      <c r="O30" s="2"/>
      <c r="P30" s="20"/>
      <c r="Q30" s="20"/>
      <c r="R30" s="20"/>
      <c r="S30" s="20"/>
    </row>
    <row r="31" spans="1:19" ht="33.75" customHeight="1" x14ac:dyDescent="0.25">
      <c r="A31" s="1"/>
      <c r="B31" s="12" t="s">
        <v>23</v>
      </c>
      <c r="C31" s="55">
        <v>41949.17</v>
      </c>
      <c r="D31" s="56"/>
      <c r="E31" s="49"/>
      <c r="F31" s="50"/>
      <c r="G31" s="50"/>
      <c r="H31" s="50"/>
      <c r="I31" s="50"/>
      <c r="J31" s="50"/>
      <c r="K31" s="50"/>
      <c r="L31" s="50"/>
      <c r="M31" s="50"/>
      <c r="N31" s="51"/>
      <c r="O31" s="2"/>
      <c r="P31" s="20"/>
      <c r="Q31" s="20"/>
      <c r="R31" s="20"/>
      <c r="S31" s="20"/>
    </row>
    <row r="32" spans="1:19" ht="20.25" customHeight="1" x14ac:dyDescent="0.25">
      <c r="A32" s="1"/>
      <c r="B32" s="14" t="s">
        <v>24</v>
      </c>
      <c r="C32" s="57">
        <f>SUM(C29:D31)</f>
        <v>88691.260000000009</v>
      </c>
      <c r="D32" s="58"/>
      <c r="E32" s="52"/>
      <c r="F32" s="53"/>
      <c r="G32" s="53"/>
      <c r="H32" s="53"/>
      <c r="I32" s="53"/>
      <c r="J32" s="53"/>
      <c r="K32" s="53"/>
      <c r="L32" s="53"/>
      <c r="M32" s="53"/>
      <c r="N32" s="54"/>
      <c r="O32" s="2"/>
      <c r="Q32" s="20"/>
      <c r="R32" s="20"/>
    </row>
    <row r="33" spans="1:17" ht="36" customHeight="1" x14ac:dyDescent="0.25">
      <c r="A33" s="1"/>
      <c r="B33" s="59" t="s">
        <v>49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2"/>
      <c r="Q33" s="20"/>
    </row>
    <row r="34" spans="1:17" ht="98.25" customHeight="1" x14ac:dyDescent="0.25">
      <c r="A34" s="1"/>
      <c r="B34" s="63"/>
      <c r="C34" s="64"/>
      <c r="D34" s="15" t="s">
        <v>25</v>
      </c>
      <c r="E34" s="68" t="s">
        <v>29</v>
      </c>
      <c r="F34" s="69"/>
      <c r="G34" s="69"/>
      <c r="H34" s="69"/>
      <c r="I34" s="70"/>
      <c r="J34" s="15" t="s">
        <v>26</v>
      </c>
      <c r="K34" s="65" t="s">
        <v>30</v>
      </c>
      <c r="L34" s="66"/>
      <c r="M34" s="66"/>
      <c r="N34" s="67"/>
      <c r="O34" s="2"/>
    </row>
    <row r="35" spans="1:17" ht="11.25" customHeight="1" x14ac:dyDescent="0.25">
      <c r="A35" s="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2"/>
    </row>
  </sheetData>
  <mergeCells count="43">
    <mergeCell ref="B24:N24"/>
    <mergeCell ref="B35:N35"/>
    <mergeCell ref="B20:N20"/>
    <mergeCell ref="B17:N17"/>
    <mergeCell ref="B19:G19"/>
    <mergeCell ref="B33:N33"/>
    <mergeCell ref="B34:C34"/>
    <mergeCell ref="K34:N34"/>
    <mergeCell ref="E34:I34"/>
    <mergeCell ref="B25:D25"/>
    <mergeCell ref="E25:G25"/>
    <mergeCell ref="L25:M25"/>
    <mergeCell ref="I25:K25"/>
    <mergeCell ref="B26:N26"/>
    <mergeCell ref="B27:D28"/>
    <mergeCell ref="E27:N32"/>
    <mergeCell ref="C29:D29"/>
    <mergeCell ref="C30:D30"/>
    <mergeCell ref="C31:D31"/>
    <mergeCell ref="C32:D32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2026-05-06T19:36:52Z</dcterms:modified>
</cp:coreProperties>
</file>